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A-finaali" sheetId="1" r:id="rId1"/>
    <sheet name="A-finaali, kierrosajat" sheetId="2" r:id="rId2"/>
    <sheet name="B-finaali" sheetId="3" r:id="rId3"/>
    <sheet name="B-finaali, kierrosajat" sheetId="4" r:id="rId4"/>
    <sheet name="C-finaali" sheetId="5" r:id="rId5"/>
    <sheet name="C-finaali, kierrosajat" sheetId="6" r:id="rId6"/>
    <sheet name="A-finaali, data" sheetId="7" state="hidden" r:id="rId7"/>
    <sheet name="B-finaali, data" sheetId="8" state="hidden" r:id="rId8"/>
    <sheet name="C-finaali, data" sheetId="9" state="hidden" r:id="rId9"/>
  </sheets>
  <definedNames/>
  <calcPr fullCalcOnLoad="1"/>
</workbook>
</file>

<file path=xl/sharedStrings.xml><?xml version="1.0" encoding="utf-8"?>
<sst xmlns="http://schemas.openxmlformats.org/spreadsheetml/2006/main" count="24" uniqueCount="20">
  <si>
    <t>Murcus</t>
  </si>
  <si>
    <t>Jario</t>
  </si>
  <si>
    <t>Paco</t>
  </si>
  <si>
    <t>Heke</t>
  </si>
  <si>
    <t>Arttu</t>
  </si>
  <si>
    <t>Maurizio</t>
  </si>
  <si>
    <t>Alex</t>
  </si>
  <si>
    <t>Sir Allu</t>
  </si>
  <si>
    <t>Nalle</t>
  </si>
  <si>
    <t>Mike</t>
  </si>
  <si>
    <t>Massa</t>
  </si>
  <si>
    <t>Torso</t>
  </si>
  <si>
    <t>Big</t>
  </si>
  <si>
    <t>Velpert</t>
  </si>
  <si>
    <t>Alex jr</t>
  </si>
  <si>
    <t>Luigi</t>
  </si>
  <si>
    <t>Maxus</t>
  </si>
  <si>
    <t>Wolfgang</t>
  </si>
  <si>
    <t>Jules</t>
  </si>
  <si>
    <t>Aynton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</si>
</sst>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Ero (s) Sir Alluun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'A-finaali, data'!$C$33</c:f>
              <c:strCache>
                <c:ptCount val="1"/>
                <c:pt idx="0">
                  <c:v>Sir Allu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data'!$C$34:$C$53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'A-finaali, data'!$D$33</c:f>
              <c:strCache>
                <c:ptCount val="1"/>
                <c:pt idx="0">
                  <c:v>Alex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data'!$D$34:$D$53</c:f>
              <c:numCache>
                <c:ptCount val="20"/>
                <c:pt idx="0">
                  <c:v>-1.5</c:v>
                </c:pt>
                <c:pt idx="1">
                  <c:v>-0.6999999999999991</c:v>
                </c:pt>
                <c:pt idx="2">
                  <c:v>-0.4099999999999966</c:v>
                </c:pt>
                <c:pt idx="3">
                  <c:v>-0.3299999999999912</c:v>
                </c:pt>
                <c:pt idx="4">
                  <c:v>-0.3499999999999943</c:v>
                </c:pt>
                <c:pt idx="5">
                  <c:v>-0.28999999999999204</c:v>
                </c:pt>
                <c:pt idx="6">
                  <c:v>-0.1799999999999926</c:v>
                </c:pt>
                <c:pt idx="7">
                  <c:v>0.6000000000000085</c:v>
                </c:pt>
                <c:pt idx="8">
                  <c:v>1.4400000000000048</c:v>
                </c:pt>
                <c:pt idx="9">
                  <c:v>1.7900000000000063</c:v>
                </c:pt>
                <c:pt idx="10">
                  <c:v>1.7900000000000063</c:v>
                </c:pt>
                <c:pt idx="11">
                  <c:v>1.7900000000000063</c:v>
                </c:pt>
                <c:pt idx="12">
                  <c:v>1.7900000000000063</c:v>
                </c:pt>
                <c:pt idx="13">
                  <c:v>1.7900000000000063</c:v>
                </c:pt>
                <c:pt idx="14">
                  <c:v>1.7900000000000063</c:v>
                </c:pt>
                <c:pt idx="15">
                  <c:v>1.7900000000000063</c:v>
                </c:pt>
                <c:pt idx="16">
                  <c:v>1.7900000000000063</c:v>
                </c:pt>
                <c:pt idx="17">
                  <c:v>1.7900000000000063</c:v>
                </c:pt>
                <c:pt idx="18">
                  <c:v>1.7900000000000063</c:v>
                </c:pt>
                <c:pt idx="19">
                  <c:v>1.7900000000000063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'A-finaali, data'!$E$33</c:f>
              <c:strCache>
                <c:ptCount val="1"/>
                <c:pt idx="0">
                  <c:v>Maurizio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data'!$E$34:$E$53</c:f>
              <c:numCache>
                <c:ptCount val="20"/>
                <c:pt idx="0">
                  <c:v>-1</c:v>
                </c:pt>
                <c:pt idx="1">
                  <c:v>2.1400000000000037</c:v>
                </c:pt>
                <c:pt idx="2">
                  <c:v>3.3399999999999963</c:v>
                </c:pt>
                <c:pt idx="3">
                  <c:v>4.93</c:v>
                </c:pt>
                <c:pt idx="4">
                  <c:v>6.450000000000003</c:v>
                </c:pt>
                <c:pt idx="5">
                  <c:v>8.350000000000001</c:v>
                </c:pt>
                <c:pt idx="6">
                  <c:v>8.670000000000002</c:v>
                </c:pt>
                <c:pt idx="7">
                  <c:v>9.040000000000006</c:v>
                </c:pt>
                <c:pt idx="8">
                  <c:v>10.220000000000006</c:v>
                </c:pt>
                <c:pt idx="9">
                  <c:v>11.650000000000006</c:v>
                </c:pt>
                <c:pt idx="10">
                  <c:v>11.650000000000006</c:v>
                </c:pt>
                <c:pt idx="11">
                  <c:v>11.650000000000006</c:v>
                </c:pt>
                <c:pt idx="12">
                  <c:v>11.650000000000006</c:v>
                </c:pt>
                <c:pt idx="13">
                  <c:v>11.650000000000006</c:v>
                </c:pt>
                <c:pt idx="14">
                  <c:v>11.650000000000006</c:v>
                </c:pt>
                <c:pt idx="15">
                  <c:v>11.650000000000006</c:v>
                </c:pt>
                <c:pt idx="16">
                  <c:v>11.650000000000006</c:v>
                </c:pt>
                <c:pt idx="17">
                  <c:v>11.650000000000006</c:v>
                </c:pt>
                <c:pt idx="18">
                  <c:v>11.650000000000006</c:v>
                </c:pt>
                <c:pt idx="19">
                  <c:v>11.650000000000006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'A-finaali, data'!$F$33</c:f>
              <c:strCache>
                <c:ptCount val="1"/>
                <c:pt idx="0">
                  <c:v>Mike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data'!$F$34:$F$53</c:f>
              <c:numCache>
                <c:ptCount val="20"/>
                <c:pt idx="0">
                  <c:v>2</c:v>
                </c:pt>
                <c:pt idx="1">
                  <c:v>3.0500000000000043</c:v>
                </c:pt>
                <c:pt idx="2">
                  <c:v>4.32</c:v>
                </c:pt>
                <c:pt idx="3">
                  <c:v>7</c:v>
                </c:pt>
                <c:pt idx="4">
                  <c:v>7.880000000000003</c:v>
                </c:pt>
                <c:pt idx="5">
                  <c:v>9.079999999999998</c:v>
                </c:pt>
                <c:pt idx="6">
                  <c:v>9.370000000000005</c:v>
                </c:pt>
                <c:pt idx="7">
                  <c:v>9.600000000000009</c:v>
                </c:pt>
                <c:pt idx="8">
                  <c:v>10.59000000000001</c:v>
                </c:pt>
                <c:pt idx="9">
                  <c:v>12.150000000000013</c:v>
                </c:pt>
                <c:pt idx="10">
                  <c:v>12.150000000000013</c:v>
                </c:pt>
                <c:pt idx="11">
                  <c:v>12.150000000000013</c:v>
                </c:pt>
                <c:pt idx="12">
                  <c:v>12.150000000000013</c:v>
                </c:pt>
                <c:pt idx="13">
                  <c:v>12.150000000000013</c:v>
                </c:pt>
                <c:pt idx="14">
                  <c:v>12.150000000000013</c:v>
                </c:pt>
                <c:pt idx="15">
                  <c:v>12.150000000000013</c:v>
                </c:pt>
                <c:pt idx="16">
                  <c:v>12.150000000000013</c:v>
                </c:pt>
                <c:pt idx="17">
                  <c:v>12.150000000000013</c:v>
                </c:pt>
                <c:pt idx="18">
                  <c:v>12.150000000000013</c:v>
                </c:pt>
                <c:pt idx="19">
                  <c:v>12.150000000000013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'A-finaali, data'!$G$33</c:f>
              <c:strCache>
                <c:ptCount val="1"/>
                <c:pt idx="0">
                  <c:v>Torso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data'!$G$34:$G$53</c:f>
              <c:numCache>
                <c:ptCount val="20"/>
                <c:pt idx="0">
                  <c:v>0.5</c:v>
                </c:pt>
                <c:pt idx="1">
                  <c:v>2.730000000000004</c:v>
                </c:pt>
                <c:pt idx="2">
                  <c:v>4.07</c:v>
                </c:pt>
                <c:pt idx="3">
                  <c:v>5.490000000000002</c:v>
                </c:pt>
                <c:pt idx="4">
                  <c:v>6.890000000000001</c:v>
                </c:pt>
                <c:pt idx="5">
                  <c:v>8.530000000000001</c:v>
                </c:pt>
                <c:pt idx="6">
                  <c:v>9.700000000000003</c:v>
                </c:pt>
                <c:pt idx="7">
                  <c:v>9.910000000000004</c:v>
                </c:pt>
                <c:pt idx="8">
                  <c:v>11.120000000000005</c:v>
                </c:pt>
                <c:pt idx="9">
                  <c:v>12.670000000000002</c:v>
                </c:pt>
                <c:pt idx="10">
                  <c:v>12.670000000000002</c:v>
                </c:pt>
                <c:pt idx="11">
                  <c:v>12.670000000000002</c:v>
                </c:pt>
                <c:pt idx="12">
                  <c:v>12.670000000000002</c:v>
                </c:pt>
                <c:pt idx="13">
                  <c:v>12.670000000000002</c:v>
                </c:pt>
                <c:pt idx="14">
                  <c:v>12.670000000000002</c:v>
                </c:pt>
                <c:pt idx="15">
                  <c:v>12.670000000000002</c:v>
                </c:pt>
                <c:pt idx="16">
                  <c:v>12.670000000000002</c:v>
                </c:pt>
                <c:pt idx="17">
                  <c:v>12.670000000000002</c:v>
                </c:pt>
                <c:pt idx="18">
                  <c:v>12.670000000000002</c:v>
                </c:pt>
                <c:pt idx="19">
                  <c:v>12.670000000000002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'A-finaali, data'!$H$33</c:f>
              <c:strCache>
                <c:ptCount val="1"/>
                <c:pt idx="0">
                  <c:v>Nalle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data'!$H$34:$H$53</c:f>
              <c:numCache>
                <c:ptCount val="20"/>
                <c:pt idx="0">
                  <c:v>1.5</c:v>
                </c:pt>
                <c:pt idx="1">
                  <c:v>3.3400000000000043</c:v>
                </c:pt>
                <c:pt idx="2">
                  <c:v>4.609999999999999</c:v>
                </c:pt>
                <c:pt idx="3">
                  <c:v>6.719999999999999</c:v>
                </c:pt>
                <c:pt idx="4">
                  <c:v>7.089999999999996</c:v>
                </c:pt>
                <c:pt idx="5">
                  <c:v>8.719999999999992</c:v>
                </c:pt>
                <c:pt idx="6">
                  <c:v>9.859999999999992</c:v>
                </c:pt>
                <c:pt idx="7">
                  <c:v>10.059999999999995</c:v>
                </c:pt>
                <c:pt idx="8">
                  <c:v>11.299999999999997</c:v>
                </c:pt>
                <c:pt idx="9">
                  <c:v>12.729999999999997</c:v>
                </c:pt>
                <c:pt idx="10">
                  <c:v>12.729999999999997</c:v>
                </c:pt>
                <c:pt idx="11">
                  <c:v>12.729999999999997</c:v>
                </c:pt>
                <c:pt idx="12">
                  <c:v>12.729999999999997</c:v>
                </c:pt>
                <c:pt idx="13">
                  <c:v>12.729999999999997</c:v>
                </c:pt>
                <c:pt idx="14">
                  <c:v>12.729999999999997</c:v>
                </c:pt>
                <c:pt idx="15">
                  <c:v>12.729999999999997</c:v>
                </c:pt>
                <c:pt idx="16">
                  <c:v>12.729999999999997</c:v>
                </c:pt>
                <c:pt idx="17">
                  <c:v>12.729999999999997</c:v>
                </c:pt>
                <c:pt idx="18">
                  <c:v>12.729999999999997</c:v>
                </c:pt>
                <c:pt idx="19">
                  <c:v>12.729999999999997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'A-finaali, data'!$I$33</c:f>
              <c:strCache>
                <c:ptCount val="1"/>
                <c:pt idx="0">
                  <c:v>Jario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data'!$I$34:$I$53</c:f>
              <c:numCache>
                <c:ptCount val="20"/>
                <c:pt idx="0">
                  <c:v>-0.5</c:v>
                </c:pt>
                <c:pt idx="1">
                  <c:v>3.6900000000000057</c:v>
                </c:pt>
                <c:pt idx="2">
                  <c:v>5.130000000000003</c:v>
                </c:pt>
                <c:pt idx="3">
                  <c:v>7.490000000000002</c:v>
                </c:pt>
                <c:pt idx="4">
                  <c:v>7.990000000000002</c:v>
                </c:pt>
                <c:pt idx="5">
                  <c:v>9.329999999999998</c:v>
                </c:pt>
                <c:pt idx="6">
                  <c:v>10.25</c:v>
                </c:pt>
                <c:pt idx="7">
                  <c:v>10.840000000000003</c:v>
                </c:pt>
                <c:pt idx="8">
                  <c:v>11.980000000000004</c:v>
                </c:pt>
                <c:pt idx="9">
                  <c:v>13.100000000000001</c:v>
                </c:pt>
                <c:pt idx="10">
                  <c:v>13.100000000000001</c:v>
                </c:pt>
                <c:pt idx="11">
                  <c:v>13.100000000000001</c:v>
                </c:pt>
                <c:pt idx="12">
                  <c:v>13.100000000000001</c:v>
                </c:pt>
                <c:pt idx="13">
                  <c:v>13.100000000000001</c:v>
                </c:pt>
                <c:pt idx="14">
                  <c:v>13.100000000000001</c:v>
                </c:pt>
                <c:pt idx="15">
                  <c:v>13.100000000000001</c:v>
                </c:pt>
                <c:pt idx="16">
                  <c:v>13.100000000000001</c:v>
                </c:pt>
                <c:pt idx="17">
                  <c:v>13.100000000000001</c:v>
                </c:pt>
                <c:pt idx="18">
                  <c:v>13.100000000000001</c:v>
                </c:pt>
                <c:pt idx="19">
                  <c:v>13.100000000000001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'A-finaali, data'!$J$33</c:f>
              <c:strCache>
                <c:ptCount val="1"/>
                <c:pt idx="0">
                  <c:v>Paco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data'!$J$34:$J$53</c:f>
              <c:numCache>
                <c:ptCount val="20"/>
                <c:pt idx="0">
                  <c:v>1</c:v>
                </c:pt>
                <c:pt idx="1">
                  <c:v>2.4900000000000047</c:v>
                </c:pt>
                <c:pt idx="2">
                  <c:v>3.8999999999999986</c:v>
                </c:pt>
                <c:pt idx="3">
                  <c:v>7.730000000000004</c:v>
                </c:pt>
                <c:pt idx="4">
                  <c:v>8.270000000000003</c:v>
                </c:pt>
                <c:pt idx="5">
                  <c:v>11.830000000000005</c:v>
                </c:pt>
                <c:pt idx="6">
                  <c:v>12.300000000000011</c:v>
                </c:pt>
                <c:pt idx="7">
                  <c:v>12.310000000000016</c:v>
                </c:pt>
                <c:pt idx="8">
                  <c:v>14.130000000000017</c:v>
                </c:pt>
                <c:pt idx="9">
                  <c:v>15.030000000000008</c:v>
                </c:pt>
                <c:pt idx="10">
                  <c:v>15.030000000000008</c:v>
                </c:pt>
                <c:pt idx="11">
                  <c:v>15.030000000000008</c:v>
                </c:pt>
                <c:pt idx="12">
                  <c:v>15.030000000000008</c:v>
                </c:pt>
                <c:pt idx="13">
                  <c:v>15.030000000000008</c:v>
                </c:pt>
                <c:pt idx="14">
                  <c:v>15.030000000000008</c:v>
                </c:pt>
                <c:pt idx="15">
                  <c:v>15.030000000000008</c:v>
                </c:pt>
                <c:pt idx="16">
                  <c:v>15.030000000000008</c:v>
                </c:pt>
                <c:pt idx="17">
                  <c:v>15.030000000000008</c:v>
                </c:pt>
                <c:pt idx="18">
                  <c:v>15.030000000000008</c:v>
                </c:pt>
                <c:pt idx="19">
                  <c:v>15.030000000000008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'A-finaali, data'!$K$33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data'!$K$34:$K$53</c:f>
              <c:numCache>
                <c:ptCount val="20"/>
              </c:numCache>
            </c:numRef>
          </c:yVal>
          <c:smooth val="0"/>
        </c:ser>
        <c:ser>
          <c:idx val="9"/>
          <c:order val="9"/>
          <c:tx>
            <c:strRef>
              <c:f>'A-finaali, data'!$L$33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'A-finaali, data'!$L$34:$L$53</c:f>
              <c:numCache>
                <c:ptCount val="20"/>
              </c:numCache>
            </c:numRef>
          </c:yVal>
          <c:smooth val="0"/>
        </c:ser>
        <c:axId val="24836122"/>
        <c:axId val="22198507"/>
      </c:scatterChart>
      <c:valAx>
        <c:axId val="24836122"/>
        <c:scaling>
          <c:orientation val="minMax"/>
          <c:max val="9"/>
        </c:scaling>
        <c:axPos val="b"/>
        <c:delete val="0"/>
        <c:numFmt formatCode="General" sourceLinked="1"/>
        <c:majorTickMark val="out"/>
        <c:minorTickMark val="none"/>
        <c:tickLblPos val="nextTo"/>
        <c:crossAx val="22198507"/>
        <c:crosses val="autoZero"/>
        <c:crossBetween val="midCat"/>
        <c:dispUnits/>
        <c:majorUnit val="1"/>
      </c:valAx>
      <c:valAx>
        <c:axId val="22198507"/>
        <c:scaling>
          <c:orientation val="minMax"/>
          <c:max val="16"/>
          <c:min val="-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3612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'A-finaali, data'!$C$5</c:f>
              <c:strCache>
                <c:ptCount val="1"/>
                <c:pt idx="0">
                  <c:v>Sir Allu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data'!$C$6:$C$24</c:f>
              <c:numCache>
                <c:ptCount val="19"/>
                <c:pt idx="0">
                  <c:v>54.41</c:v>
                </c:pt>
                <c:pt idx="1">
                  <c:v>50.31</c:v>
                </c:pt>
                <c:pt idx="2">
                  <c:v>50.19</c:v>
                </c:pt>
                <c:pt idx="3">
                  <c:v>50</c:v>
                </c:pt>
                <c:pt idx="4">
                  <c:v>50.03</c:v>
                </c:pt>
                <c:pt idx="5">
                  <c:v>50.55</c:v>
                </c:pt>
                <c:pt idx="6">
                  <c:v>50.55</c:v>
                </c:pt>
                <c:pt idx="7">
                  <c:v>49.39</c:v>
                </c:pt>
                <c:pt idx="8">
                  <c:v>49.46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'A-finaali, data'!$D$5</c:f>
              <c:strCache>
                <c:ptCount val="1"/>
                <c:pt idx="0">
                  <c:v>Alex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data'!$D$6:$D$24</c:f>
              <c:numCache>
                <c:ptCount val="19"/>
                <c:pt idx="0">
                  <c:v>55.12</c:v>
                </c:pt>
                <c:pt idx="1">
                  <c:v>50.6</c:v>
                </c:pt>
                <c:pt idx="2">
                  <c:v>50.27</c:v>
                </c:pt>
                <c:pt idx="3">
                  <c:v>49.98</c:v>
                </c:pt>
                <c:pt idx="4">
                  <c:v>50.09</c:v>
                </c:pt>
                <c:pt idx="5">
                  <c:v>50.66</c:v>
                </c:pt>
                <c:pt idx="6">
                  <c:v>51.33</c:v>
                </c:pt>
                <c:pt idx="7">
                  <c:v>50.23</c:v>
                </c:pt>
                <c:pt idx="8">
                  <c:v>49.81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'A-finaali, data'!$E$5</c:f>
              <c:strCache>
                <c:ptCount val="1"/>
                <c:pt idx="0">
                  <c:v>Maurizio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data'!$E$6:$E$24</c:f>
              <c:numCache>
                <c:ptCount val="19"/>
                <c:pt idx="0">
                  <c:v>57.32</c:v>
                </c:pt>
                <c:pt idx="1">
                  <c:v>51.51</c:v>
                </c:pt>
                <c:pt idx="2">
                  <c:v>51.78</c:v>
                </c:pt>
                <c:pt idx="3">
                  <c:v>51.52</c:v>
                </c:pt>
                <c:pt idx="4">
                  <c:v>51.93</c:v>
                </c:pt>
                <c:pt idx="5">
                  <c:v>50.87</c:v>
                </c:pt>
                <c:pt idx="6">
                  <c:v>50.92</c:v>
                </c:pt>
                <c:pt idx="7">
                  <c:v>50.57</c:v>
                </c:pt>
                <c:pt idx="8">
                  <c:v>50.89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'A-finaali, data'!$F$5</c:f>
              <c:strCache>
                <c:ptCount val="1"/>
                <c:pt idx="0">
                  <c:v>Mike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data'!$F$6:$F$24</c:f>
              <c:numCache>
                <c:ptCount val="19"/>
                <c:pt idx="0">
                  <c:v>56.71</c:v>
                </c:pt>
                <c:pt idx="1">
                  <c:v>51.58</c:v>
                </c:pt>
                <c:pt idx="2">
                  <c:v>52.87</c:v>
                </c:pt>
                <c:pt idx="3">
                  <c:v>50.88</c:v>
                </c:pt>
                <c:pt idx="4">
                  <c:v>51.23</c:v>
                </c:pt>
                <c:pt idx="5">
                  <c:v>50.84</c:v>
                </c:pt>
                <c:pt idx="6">
                  <c:v>50.78</c:v>
                </c:pt>
                <c:pt idx="7">
                  <c:v>50.38</c:v>
                </c:pt>
                <c:pt idx="8">
                  <c:v>51.02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'A-finaali, data'!$G$5</c:f>
              <c:strCache>
                <c:ptCount val="1"/>
                <c:pt idx="0">
                  <c:v>Torso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data'!$G$6:$G$24</c:f>
              <c:numCache>
                <c:ptCount val="19"/>
                <c:pt idx="0">
                  <c:v>56.89</c:v>
                </c:pt>
                <c:pt idx="1">
                  <c:v>51.65</c:v>
                </c:pt>
                <c:pt idx="2">
                  <c:v>51.61</c:v>
                </c:pt>
                <c:pt idx="3">
                  <c:v>51.4</c:v>
                </c:pt>
                <c:pt idx="4">
                  <c:v>51.67</c:v>
                </c:pt>
                <c:pt idx="5">
                  <c:v>51.72</c:v>
                </c:pt>
                <c:pt idx="6">
                  <c:v>50.76</c:v>
                </c:pt>
                <c:pt idx="7">
                  <c:v>50.6</c:v>
                </c:pt>
                <c:pt idx="8">
                  <c:v>51.01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'A-finaali, data'!$H$5</c:f>
              <c:strCache>
                <c:ptCount val="1"/>
                <c:pt idx="0">
                  <c:v>Nalle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data'!$H$6:$H$24</c:f>
              <c:numCache>
                <c:ptCount val="19"/>
                <c:pt idx="0">
                  <c:v>56.46</c:v>
                </c:pt>
                <c:pt idx="1">
                  <c:v>51.58</c:v>
                </c:pt>
                <c:pt idx="2">
                  <c:v>52.3</c:v>
                </c:pt>
                <c:pt idx="3">
                  <c:v>50.37</c:v>
                </c:pt>
                <c:pt idx="4">
                  <c:v>51.66</c:v>
                </c:pt>
                <c:pt idx="5">
                  <c:v>51.69</c:v>
                </c:pt>
                <c:pt idx="6">
                  <c:v>50.75</c:v>
                </c:pt>
                <c:pt idx="7">
                  <c:v>50.63</c:v>
                </c:pt>
                <c:pt idx="8">
                  <c:v>50.89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'A-finaali, data'!$I$5</c:f>
              <c:strCache>
                <c:ptCount val="1"/>
                <c:pt idx="0">
                  <c:v>Jario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data'!$I$6:$I$24</c:f>
              <c:numCache>
                <c:ptCount val="19"/>
                <c:pt idx="0">
                  <c:v>57.81</c:v>
                </c:pt>
                <c:pt idx="1">
                  <c:v>51.75</c:v>
                </c:pt>
                <c:pt idx="2">
                  <c:v>52.55</c:v>
                </c:pt>
                <c:pt idx="3">
                  <c:v>50.5</c:v>
                </c:pt>
                <c:pt idx="4">
                  <c:v>51.37</c:v>
                </c:pt>
                <c:pt idx="5">
                  <c:v>51.47</c:v>
                </c:pt>
                <c:pt idx="6">
                  <c:v>51.14</c:v>
                </c:pt>
                <c:pt idx="7">
                  <c:v>50.53</c:v>
                </c:pt>
                <c:pt idx="8">
                  <c:v>50.58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'A-finaali, data'!$J$5</c:f>
              <c:strCache>
                <c:ptCount val="1"/>
                <c:pt idx="0">
                  <c:v>Paco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data'!$J$6:$J$24</c:f>
              <c:numCache>
                <c:ptCount val="19"/>
                <c:pt idx="0">
                  <c:v>56.03</c:v>
                </c:pt>
                <c:pt idx="1">
                  <c:v>51.72</c:v>
                </c:pt>
                <c:pt idx="2">
                  <c:v>54.02</c:v>
                </c:pt>
                <c:pt idx="3">
                  <c:v>50.54</c:v>
                </c:pt>
                <c:pt idx="4">
                  <c:v>53.59</c:v>
                </c:pt>
                <c:pt idx="5">
                  <c:v>51.02</c:v>
                </c:pt>
                <c:pt idx="6">
                  <c:v>50.56</c:v>
                </c:pt>
                <c:pt idx="7">
                  <c:v>51.21</c:v>
                </c:pt>
                <c:pt idx="8">
                  <c:v>50.36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'A-finaali, data'!$K$5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data'!$K$6:$K$24</c:f>
              <c:numCache>
                <c:ptCount val="19"/>
              </c:numCache>
            </c:numRef>
          </c:yVal>
          <c:smooth val="0"/>
        </c:ser>
        <c:ser>
          <c:idx val="9"/>
          <c:order val="9"/>
          <c:tx>
            <c:strRef>
              <c:f>'A-finaali, data'!$L$5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'A-finaali, data'!$L$6:$L$24</c:f>
              <c:numCache>
                <c:ptCount val="19"/>
              </c:numCache>
            </c:numRef>
          </c:yVal>
          <c:smooth val="0"/>
        </c:ser>
        <c:axId val="65568836"/>
        <c:axId val="53248613"/>
      </c:scatterChart>
      <c:valAx>
        <c:axId val="65568836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3248613"/>
        <c:crosses val="autoZero"/>
        <c:crossBetween val="midCat"/>
        <c:dispUnits/>
        <c:majorUnit val="1"/>
      </c:valAx>
      <c:valAx>
        <c:axId val="53248613"/>
        <c:scaling>
          <c:orientation val="minMax"/>
          <c:max val="57"/>
          <c:min val="49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65568836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Ero (s) Mikeen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'B-finaali, data'!$C$33</c:f>
              <c:strCache>
                <c:ptCount val="1"/>
                <c:pt idx="0">
                  <c:v>Mike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data'!$C$34:$C$53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'B-finaali, data'!$D$33</c:f>
              <c:strCache>
                <c:ptCount val="1"/>
                <c:pt idx="0">
                  <c:v>Nalle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data'!$D$34:$D$53</c:f>
              <c:numCache>
                <c:ptCount val="20"/>
                <c:pt idx="0">
                  <c:v>-1</c:v>
                </c:pt>
                <c:pt idx="1">
                  <c:v>0.6399999999999989</c:v>
                </c:pt>
                <c:pt idx="2">
                  <c:v>0.490000000000002</c:v>
                </c:pt>
                <c:pt idx="3">
                  <c:v>0.5</c:v>
                </c:pt>
                <c:pt idx="4">
                  <c:v>0.5</c:v>
                </c:pt>
                <c:pt idx="5">
                  <c:v>0.28000000000000114</c:v>
                </c:pt>
                <c:pt idx="6">
                  <c:v>0.3299999999999983</c:v>
                </c:pt>
                <c:pt idx="7">
                  <c:v>0.6700000000000017</c:v>
                </c:pt>
                <c:pt idx="8">
                  <c:v>0.3300000000000054</c:v>
                </c:pt>
                <c:pt idx="9">
                  <c:v>0.3300000000000054</c:v>
                </c:pt>
                <c:pt idx="10">
                  <c:v>0.3300000000000054</c:v>
                </c:pt>
                <c:pt idx="11">
                  <c:v>0.3300000000000054</c:v>
                </c:pt>
                <c:pt idx="12">
                  <c:v>0.3300000000000054</c:v>
                </c:pt>
                <c:pt idx="13">
                  <c:v>0.3300000000000054</c:v>
                </c:pt>
                <c:pt idx="14">
                  <c:v>0.3300000000000054</c:v>
                </c:pt>
                <c:pt idx="15">
                  <c:v>0.3300000000000054</c:v>
                </c:pt>
                <c:pt idx="16">
                  <c:v>0.3300000000000054</c:v>
                </c:pt>
                <c:pt idx="17">
                  <c:v>0.3300000000000054</c:v>
                </c:pt>
                <c:pt idx="18">
                  <c:v>0.3300000000000054</c:v>
                </c:pt>
                <c:pt idx="19">
                  <c:v>0.3300000000000054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'B-finaali, data'!$E$33</c:f>
              <c:strCache>
                <c:ptCount val="1"/>
                <c:pt idx="0">
                  <c:v>Arttu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data'!$E$34:$E$53</c:f>
              <c:numCache>
                <c:ptCount val="20"/>
                <c:pt idx="0">
                  <c:v>1</c:v>
                </c:pt>
                <c:pt idx="1">
                  <c:v>3.869999999999996</c:v>
                </c:pt>
                <c:pt idx="2">
                  <c:v>5.43</c:v>
                </c:pt>
                <c:pt idx="3">
                  <c:v>5.8799999999999955</c:v>
                </c:pt>
                <c:pt idx="4">
                  <c:v>6.299999999999997</c:v>
                </c:pt>
                <c:pt idx="5">
                  <c:v>6.239999999999995</c:v>
                </c:pt>
                <c:pt idx="6">
                  <c:v>6.569999999999993</c:v>
                </c:pt>
                <c:pt idx="7">
                  <c:v>6.659999999999997</c:v>
                </c:pt>
                <c:pt idx="8">
                  <c:v>6.769999999999996</c:v>
                </c:pt>
                <c:pt idx="9">
                  <c:v>6.769999999999996</c:v>
                </c:pt>
                <c:pt idx="10">
                  <c:v>6.769999999999996</c:v>
                </c:pt>
                <c:pt idx="11">
                  <c:v>6.769999999999996</c:v>
                </c:pt>
                <c:pt idx="12">
                  <c:v>6.769999999999996</c:v>
                </c:pt>
                <c:pt idx="13">
                  <c:v>6.769999999999996</c:v>
                </c:pt>
                <c:pt idx="14">
                  <c:v>6.769999999999996</c:v>
                </c:pt>
                <c:pt idx="15">
                  <c:v>6.769999999999996</c:v>
                </c:pt>
                <c:pt idx="16">
                  <c:v>6.769999999999996</c:v>
                </c:pt>
                <c:pt idx="17">
                  <c:v>6.769999999999996</c:v>
                </c:pt>
                <c:pt idx="18">
                  <c:v>6.769999999999996</c:v>
                </c:pt>
                <c:pt idx="19">
                  <c:v>6.769999999999996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'B-finaali, data'!$F$33</c:f>
              <c:strCache>
                <c:ptCount val="1"/>
                <c:pt idx="0">
                  <c:v>Murcus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data'!$F$34:$F$53</c:f>
              <c:numCache>
                <c:ptCount val="20"/>
                <c:pt idx="0">
                  <c:v>2.5</c:v>
                </c:pt>
                <c:pt idx="1">
                  <c:v>4.6000000000000005</c:v>
                </c:pt>
                <c:pt idx="2">
                  <c:v>7.289999999999999</c:v>
                </c:pt>
                <c:pt idx="3">
                  <c:v>9.549999999999997</c:v>
                </c:pt>
                <c:pt idx="4">
                  <c:v>12.379999999999995</c:v>
                </c:pt>
                <c:pt idx="5">
                  <c:v>13.580000000000005</c:v>
                </c:pt>
                <c:pt idx="6">
                  <c:v>14.269999999999996</c:v>
                </c:pt>
                <c:pt idx="7">
                  <c:v>15.849999999999994</c:v>
                </c:pt>
                <c:pt idx="8">
                  <c:v>16.989999999999988</c:v>
                </c:pt>
                <c:pt idx="9">
                  <c:v>16.989999999999988</c:v>
                </c:pt>
                <c:pt idx="10">
                  <c:v>16.989999999999988</c:v>
                </c:pt>
                <c:pt idx="11">
                  <c:v>16.989999999999988</c:v>
                </c:pt>
                <c:pt idx="12">
                  <c:v>16.989999999999988</c:v>
                </c:pt>
                <c:pt idx="13">
                  <c:v>16.989999999999988</c:v>
                </c:pt>
                <c:pt idx="14">
                  <c:v>16.989999999999988</c:v>
                </c:pt>
                <c:pt idx="15">
                  <c:v>16.989999999999988</c:v>
                </c:pt>
                <c:pt idx="16">
                  <c:v>16.989999999999988</c:v>
                </c:pt>
                <c:pt idx="17">
                  <c:v>16.989999999999988</c:v>
                </c:pt>
                <c:pt idx="18">
                  <c:v>16.989999999999988</c:v>
                </c:pt>
                <c:pt idx="19">
                  <c:v>16.989999999999988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'B-finaali, data'!$G$33</c:f>
              <c:strCache>
                <c:ptCount val="1"/>
                <c:pt idx="0">
                  <c:v>Big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data'!$G$34:$G$53</c:f>
              <c:numCache>
                <c:ptCount val="20"/>
                <c:pt idx="0">
                  <c:v>2</c:v>
                </c:pt>
                <c:pt idx="1">
                  <c:v>13.649999999999997</c:v>
                </c:pt>
                <c:pt idx="2">
                  <c:v>13.649999999999991</c:v>
                </c:pt>
                <c:pt idx="3">
                  <c:v>13.739999999999988</c:v>
                </c:pt>
                <c:pt idx="4">
                  <c:v>14.469999999999992</c:v>
                </c:pt>
                <c:pt idx="5">
                  <c:v>15.249999999999993</c:v>
                </c:pt>
                <c:pt idx="6">
                  <c:v>16.14999999999999</c:v>
                </c:pt>
                <c:pt idx="7">
                  <c:v>17.61999999999999</c:v>
                </c:pt>
                <c:pt idx="8">
                  <c:v>18.62999999999999</c:v>
                </c:pt>
                <c:pt idx="9">
                  <c:v>18.62999999999999</c:v>
                </c:pt>
                <c:pt idx="10">
                  <c:v>18.62999999999999</c:v>
                </c:pt>
                <c:pt idx="11">
                  <c:v>18.62999999999999</c:v>
                </c:pt>
                <c:pt idx="12">
                  <c:v>18.62999999999999</c:v>
                </c:pt>
                <c:pt idx="13">
                  <c:v>18.62999999999999</c:v>
                </c:pt>
                <c:pt idx="14">
                  <c:v>18.62999999999999</c:v>
                </c:pt>
                <c:pt idx="15">
                  <c:v>18.62999999999999</c:v>
                </c:pt>
                <c:pt idx="16">
                  <c:v>18.62999999999999</c:v>
                </c:pt>
                <c:pt idx="17">
                  <c:v>18.62999999999999</c:v>
                </c:pt>
                <c:pt idx="18">
                  <c:v>18.62999999999999</c:v>
                </c:pt>
                <c:pt idx="19">
                  <c:v>18.62999999999999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'B-finaali, data'!$H$33</c:f>
              <c:strCache>
                <c:ptCount val="1"/>
                <c:pt idx="0">
                  <c:v>Massa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data'!$H$34:$H$53</c:f>
              <c:numCache>
                <c:ptCount val="20"/>
                <c:pt idx="0">
                  <c:v>1.5</c:v>
                </c:pt>
                <c:pt idx="1">
                  <c:v>3.6600000000000006</c:v>
                </c:pt>
                <c:pt idx="2">
                  <c:v>6.810000000000002</c:v>
                </c:pt>
                <c:pt idx="3">
                  <c:v>9.229999999999997</c:v>
                </c:pt>
                <c:pt idx="4">
                  <c:v>11.559999999999995</c:v>
                </c:pt>
                <c:pt idx="5">
                  <c:v>13.339999999999996</c:v>
                </c:pt>
                <c:pt idx="6">
                  <c:v>15.749999999999986</c:v>
                </c:pt>
                <c:pt idx="7">
                  <c:v>17.639999999999986</c:v>
                </c:pt>
                <c:pt idx="8">
                  <c:v>19.489999999999988</c:v>
                </c:pt>
                <c:pt idx="9">
                  <c:v>19.489999999999988</c:v>
                </c:pt>
                <c:pt idx="10">
                  <c:v>19.489999999999988</c:v>
                </c:pt>
                <c:pt idx="11">
                  <c:v>19.489999999999988</c:v>
                </c:pt>
                <c:pt idx="12">
                  <c:v>19.489999999999988</c:v>
                </c:pt>
                <c:pt idx="13">
                  <c:v>19.489999999999988</c:v>
                </c:pt>
                <c:pt idx="14">
                  <c:v>19.489999999999988</c:v>
                </c:pt>
                <c:pt idx="15">
                  <c:v>19.489999999999988</c:v>
                </c:pt>
                <c:pt idx="16">
                  <c:v>19.489999999999988</c:v>
                </c:pt>
                <c:pt idx="17">
                  <c:v>19.489999999999988</c:v>
                </c:pt>
                <c:pt idx="18">
                  <c:v>19.489999999999988</c:v>
                </c:pt>
                <c:pt idx="19">
                  <c:v>19.489999999999988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'B-finaali, data'!$I$33</c:f>
              <c:strCache>
                <c:ptCount val="1"/>
                <c:pt idx="0">
                  <c:v>Heke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data'!$I$34:$I$53</c:f>
              <c:numCache>
                <c:ptCount val="20"/>
                <c:pt idx="0">
                  <c:v>0.5</c:v>
                </c:pt>
                <c:pt idx="1">
                  <c:v>2.5600000000000014</c:v>
                </c:pt>
                <c:pt idx="2">
                  <c:v>6.25</c:v>
                </c:pt>
                <c:pt idx="3">
                  <c:v>9.199999999999996</c:v>
                </c:pt>
                <c:pt idx="4">
                  <c:v>15.369999999999997</c:v>
                </c:pt>
                <c:pt idx="5">
                  <c:v>21.300000000000004</c:v>
                </c:pt>
                <c:pt idx="6">
                  <c:v>27.200000000000003</c:v>
                </c:pt>
                <c:pt idx="7">
                  <c:v>34.06</c:v>
                </c:pt>
                <c:pt idx="8">
                  <c:v>40.169999999999995</c:v>
                </c:pt>
                <c:pt idx="9">
                  <c:v>40.169999999999995</c:v>
                </c:pt>
                <c:pt idx="10">
                  <c:v>40.169999999999995</c:v>
                </c:pt>
                <c:pt idx="11">
                  <c:v>40.169999999999995</c:v>
                </c:pt>
                <c:pt idx="12">
                  <c:v>40.169999999999995</c:v>
                </c:pt>
                <c:pt idx="13">
                  <c:v>40.169999999999995</c:v>
                </c:pt>
                <c:pt idx="14">
                  <c:v>40.169999999999995</c:v>
                </c:pt>
                <c:pt idx="15">
                  <c:v>40.169999999999995</c:v>
                </c:pt>
                <c:pt idx="16">
                  <c:v>40.169999999999995</c:v>
                </c:pt>
                <c:pt idx="17">
                  <c:v>40.169999999999995</c:v>
                </c:pt>
                <c:pt idx="18">
                  <c:v>40.169999999999995</c:v>
                </c:pt>
                <c:pt idx="19">
                  <c:v>40.169999999999995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'B-finaali, data'!$J$33</c:f>
              <c:strCache>
                <c:ptCount val="1"/>
                <c:pt idx="0">
                  <c:v>Velpert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data'!$J$34:$J$53</c:f>
              <c:numCache>
                <c:ptCount val="20"/>
                <c:pt idx="0">
                  <c:v>-0.5</c:v>
                </c:pt>
                <c:pt idx="1">
                  <c:v>1.4699999999999958</c:v>
                </c:pt>
                <c:pt idx="2">
                  <c:v>2.1000000000000014</c:v>
                </c:pt>
                <c:pt idx="3">
                  <c:v>2.8100000000000023</c:v>
                </c:pt>
                <c:pt idx="4">
                  <c:v>3.2900000000000063</c:v>
                </c:pt>
                <c:pt idx="5">
                  <c:v>7.160000000000004</c:v>
                </c:pt>
                <c:pt idx="6">
                  <c:v>27.200000000000003</c:v>
                </c:pt>
                <c:pt idx="7">
                  <c:v>48.59</c:v>
                </c:pt>
                <c:pt idx="8">
                  <c:v>73.07</c:v>
                </c:pt>
                <c:pt idx="9">
                  <c:v>73.07</c:v>
                </c:pt>
                <c:pt idx="10">
                  <c:v>73.07</c:v>
                </c:pt>
                <c:pt idx="11">
                  <c:v>73.07</c:v>
                </c:pt>
                <c:pt idx="12">
                  <c:v>73.07</c:v>
                </c:pt>
                <c:pt idx="13">
                  <c:v>73.07</c:v>
                </c:pt>
                <c:pt idx="14">
                  <c:v>73.07</c:v>
                </c:pt>
                <c:pt idx="15">
                  <c:v>73.07</c:v>
                </c:pt>
                <c:pt idx="16">
                  <c:v>73.07</c:v>
                </c:pt>
                <c:pt idx="17">
                  <c:v>73.07</c:v>
                </c:pt>
                <c:pt idx="18">
                  <c:v>73.07</c:v>
                </c:pt>
                <c:pt idx="19">
                  <c:v>73.07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'B-finaali, data'!$K$33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data'!$K$34:$K$53</c:f>
              <c:numCache>
                <c:ptCount val="20"/>
                <c:pt idx="0">
                  <c:v>3.5</c:v>
                </c:pt>
                <c:pt idx="1">
                  <c:v>583.4879999999999</c:v>
                </c:pt>
                <c:pt idx="2">
                  <c:v>532.2679999999999</c:v>
                </c:pt>
                <c:pt idx="3">
                  <c:v>481.3879999999999</c:v>
                </c:pt>
                <c:pt idx="4">
                  <c:v>430.73799999999994</c:v>
                </c:pt>
                <c:pt idx="5">
                  <c:v>379.6979999999999</c:v>
                </c:pt>
                <c:pt idx="6">
                  <c:v>329.05799999999994</c:v>
                </c:pt>
                <c:pt idx="7">
                  <c:v>278.72799999999995</c:v>
                </c:pt>
                <c:pt idx="8">
                  <c:v>227.82799999999995</c:v>
                </c:pt>
                <c:pt idx="9">
                  <c:v>227.82799999999995</c:v>
                </c:pt>
                <c:pt idx="10">
                  <c:v>227.82799999999995</c:v>
                </c:pt>
                <c:pt idx="11">
                  <c:v>227.82799999999995</c:v>
                </c:pt>
                <c:pt idx="12">
                  <c:v>227.82799999999995</c:v>
                </c:pt>
                <c:pt idx="13">
                  <c:v>227.82799999999995</c:v>
                </c:pt>
                <c:pt idx="14">
                  <c:v>227.82799999999995</c:v>
                </c:pt>
                <c:pt idx="15">
                  <c:v>227.82799999999995</c:v>
                </c:pt>
                <c:pt idx="16">
                  <c:v>227.82799999999995</c:v>
                </c:pt>
                <c:pt idx="17">
                  <c:v>227.82799999999995</c:v>
                </c:pt>
                <c:pt idx="18">
                  <c:v>227.82799999999995</c:v>
                </c:pt>
                <c:pt idx="19">
                  <c:v>227.82799999999995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'B-finaali, data'!$L$33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'B-finaali, data'!$L$34:$L$53</c:f>
              <c:numCache>
                <c:ptCount val="20"/>
                <c:pt idx="0">
                  <c:v>1.5</c:v>
                </c:pt>
                <c:pt idx="1">
                  <c:v>606.707</c:v>
                </c:pt>
                <c:pt idx="2">
                  <c:v>555.487</c:v>
                </c:pt>
                <c:pt idx="3">
                  <c:v>504.60699999999997</c:v>
                </c:pt>
                <c:pt idx="4">
                  <c:v>453.957</c:v>
                </c:pt>
                <c:pt idx="5">
                  <c:v>402.917</c:v>
                </c:pt>
                <c:pt idx="6">
                  <c:v>352.277</c:v>
                </c:pt>
                <c:pt idx="7">
                  <c:v>301.947</c:v>
                </c:pt>
                <c:pt idx="8">
                  <c:v>251.047</c:v>
                </c:pt>
                <c:pt idx="9">
                  <c:v>251.047</c:v>
                </c:pt>
                <c:pt idx="10">
                  <c:v>251.047</c:v>
                </c:pt>
                <c:pt idx="11">
                  <c:v>251.047</c:v>
                </c:pt>
                <c:pt idx="12">
                  <c:v>251.047</c:v>
                </c:pt>
                <c:pt idx="13">
                  <c:v>251.047</c:v>
                </c:pt>
                <c:pt idx="14">
                  <c:v>251.047</c:v>
                </c:pt>
                <c:pt idx="15">
                  <c:v>251.047</c:v>
                </c:pt>
                <c:pt idx="16">
                  <c:v>251.047</c:v>
                </c:pt>
                <c:pt idx="17">
                  <c:v>251.047</c:v>
                </c:pt>
                <c:pt idx="18">
                  <c:v>251.047</c:v>
                </c:pt>
              </c:numCache>
            </c:numRef>
          </c:yVal>
          <c:smooth val="0"/>
        </c:ser>
        <c:axId val="9475470"/>
        <c:axId val="18170367"/>
      </c:scatterChart>
      <c:valAx>
        <c:axId val="9475470"/>
        <c:scaling>
          <c:orientation val="minMax"/>
          <c:max val="8"/>
        </c:scaling>
        <c:axPos val="b"/>
        <c:delete val="0"/>
        <c:numFmt formatCode="General" sourceLinked="1"/>
        <c:majorTickMark val="out"/>
        <c:minorTickMark val="none"/>
        <c:tickLblPos val="nextTo"/>
        <c:crossAx val="18170367"/>
        <c:crosses val="autoZero"/>
        <c:crossBetween val="midCat"/>
        <c:dispUnits/>
        <c:majorUnit val="1"/>
      </c:valAx>
      <c:valAx>
        <c:axId val="18170367"/>
        <c:scaling>
          <c:orientation val="minMax"/>
          <c:max val="20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7547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'B-finaali, data'!$C$5</c:f>
              <c:strCache>
                <c:ptCount val="1"/>
                <c:pt idx="0">
                  <c:v>Mike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data'!$C$6:$C$24</c:f>
              <c:numCache>
                <c:ptCount val="19"/>
                <c:pt idx="0">
                  <c:v>55.49</c:v>
                </c:pt>
                <c:pt idx="1">
                  <c:v>51.22</c:v>
                </c:pt>
                <c:pt idx="2">
                  <c:v>50.88</c:v>
                </c:pt>
                <c:pt idx="3">
                  <c:v>50.65</c:v>
                </c:pt>
                <c:pt idx="4">
                  <c:v>51.04</c:v>
                </c:pt>
                <c:pt idx="5">
                  <c:v>50.64</c:v>
                </c:pt>
                <c:pt idx="6">
                  <c:v>50.33</c:v>
                </c:pt>
                <c:pt idx="7">
                  <c:v>50.9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'B-finaali, data'!$D$5</c:f>
              <c:strCache>
                <c:ptCount val="1"/>
                <c:pt idx="0">
                  <c:v>Nalle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data'!$D$6:$D$24</c:f>
              <c:numCache>
                <c:ptCount val="19"/>
                <c:pt idx="0">
                  <c:v>56.96</c:v>
                </c:pt>
                <c:pt idx="1">
                  <c:v>51.07</c:v>
                </c:pt>
                <c:pt idx="2">
                  <c:v>50.89</c:v>
                </c:pt>
                <c:pt idx="3">
                  <c:v>50.65</c:v>
                </c:pt>
                <c:pt idx="4">
                  <c:v>50.82</c:v>
                </c:pt>
                <c:pt idx="5">
                  <c:v>50.69</c:v>
                </c:pt>
                <c:pt idx="6">
                  <c:v>50.67</c:v>
                </c:pt>
                <c:pt idx="7">
                  <c:v>50.56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'B-finaali, data'!$E$5</c:f>
              <c:strCache>
                <c:ptCount val="1"/>
                <c:pt idx="0">
                  <c:v>Arttu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data'!$E$6:$E$24</c:f>
              <c:numCache>
                <c:ptCount val="19"/>
                <c:pt idx="0">
                  <c:v>58.01</c:v>
                </c:pt>
                <c:pt idx="1">
                  <c:v>52.78</c:v>
                </c:pt>
                <c:pt idx="2">
                  <c:v>51.33</c:v>
                </c:pt>
                <c:pt idx="3">
                  <c:v>51.07</c:v>
                </c:pt>
                <c:pt idx="4">
                  <c:v>50.98</c:v>
                </c:pt>
                <c:pt idx="5">
                  <c:v>50.97</c:v>
                </c:pt>
                <c:pt idx="6">
                  <c:v>50.42</c:v>
                </c:pt>
                <c:pt idx="7">
                  <c:v>51.01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'B-finaali, data'!$F$5</c:f>
              <c:strCache>
                <c:ptCount val="1"/>
                <c:pt idx="0">
                  <c:v>Murcus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data'!$F$6:$F$24</c:f>
              <c:numCache>
                <c:ptCount val="19"/>
                <c:pt idx="0">
                  <c:v>58.31</c:v>
                </c:pt>
                <c:pt idx="1">
                  <c:v>53.91</c:v>
                </c:pt>
                <c:pt idx="2">
                  <c:v>53.14</c:v>
                </c:pt>
                <c:pt idx="3">
                  <c:v>53.48</c:v>
                </c:pt>
                <c:pt idx="4">
                  <c:v>52.24</c:v>
                </c:pt>
                <c:pt idx="5">
                  <c:v>51.33</c:v>
                </c:pt>
                <c:pt idx="6">
                  <c:v>51.91</c:v>
                </c:pt>
                <c:pt idx="7">
                  <c:v>52.04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'B-finaali, data'!$G$5</c:f>
              <c:strCache>
                <c:ptCount val="1"/>
                <c:pt idx="0">
                  <c:v>Big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data'!$G$6:$G$24</c:f>
              <c:numCache>
                <c:ptCount val="19"/>
                <c:pt idx="0">
                  <c:v>57.4</c:v>
                </c:pt>
                <c:pt idx="1">
                  <c:v>51.22</c:v>
                </c:pt>
                <c:pt idx="2">
                  <c:v>50.97</c:v>
                </c:pt>
                <c:pt idx="3">
                  <c:v>51.38</c:v>
                </c:pt>
                <c:pt idx="4">
                  <c:v>51.82</c:v>
                </c:pt>
                <c:pt idx="5">
                  <c:v>51.54</c:v>
                </c:pt>
                <c:pt idx="6">
                  <c:v>51.8</c:v>
                </c:pt>
                <c:pt idx="7">
                  <c:v>51.91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'B-finaali, data'!$H$5</c:f>
              <c:strCache>
                <c:ptCount val="1"/>
                <c:pt idx="0">
                  <c:v>Massa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data'!$H$6:$H$24</c:f>
              <c:numCache>
                <c:ptCount val="19"/>
                <c:pt idx="0">
                  <c:v>57.88</c:v>
                </c:pt>
                <c:pt idx="1">
                  <c:v>54.37</c:v>
                </c:pt>
                <c:pt idx="2">
                  <c:v>53.3</c:v>
                </c:pt>
                <c:pt idx="3">
                  <c:v>52.98</c:v>
                </c:pt>
                <c:pt idx="4">
                  <c:v>52.82</c:v>
                </c:pt>
                <c:pt idx="5">
                  <c:v>53.05</c:v>
                </c:pt>
                <c:pt idx="6">
                  <c:v>52.22</c:v>
                </c:pt>
                <c:pt idx="7">
                  <c:v>52.75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'B-finaali, data'!$I$5</c:f>
              <c:strCache>
                <c:ptCount val="1"/>
                <c:pt idx="0">
                  <c:v>Heke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data'!$I$6:$I$24</c:f>
              <c:numCache>
                <c:ptCount val="19"/>
                <c:pt idx="0">
                  <c:v>57.77</c:v>
                </c:pt>
                <c:pt idx="1">
                  <c:v>54.91</c:v>
                </c:pt>
                <c:pt idx="2">
                  <c:v>53.83</c:v>
                </c:pt>
                <c:pt idx="3">
                  <c:v>56.82</c:v>
                </c:pt>
                <c:pt idx="4">
                  <c:v>56.97</c:v>
                </c:pt>
                <c:pt idx="5">
                  <c:v>56.54</c:v>
                </c:pt>
                <c:pt idx="6">
                  <c:v>57.19</c:v>
                </c:pt>
                <c:pt idx="7">
                  <c:v>57.01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'B-finaali, data'!$J$5</c:f>
              <c:strCache>
                <c:ptCount val="1"/>
                <c:pt idx="0">
                  <c:v>Velpert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data'!$J$6:$J$24</c:f>
              <c:numCache>
                <c:ptCount val="19"/>
                <c:pt idx="0">
                  <c:v>57.19</c:v>
                </c:pt>
                <c:pt idx="1">
                  <c:v>51.85</c:v>
                </c:pt>
                <c:pt idx="2">
                  <c:v>51.59</c:v>
                </c:pt>
                <c:pt idx="3">
                  <c:v>51.13</c:v>
                </c:pt>
                <c:pt idx="4">
                  <c:v>54.91</c:v>
                </c:pt>
                <c:pt idx="5">
                  <c:v>70.68</c:v>
                </c:pt>
                <c:pt idx="6">
                  <c:v>71.72</c:v>
                </c:pt>
                <c:pt idx="7">
                  <c:v>75.38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'B-finaali, data'!$K$5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data'!$K$6:$K$24</c:f>
              <c:numCache>
                <c:ptCount val="19"/>
              </c:numCache>
            </c:numRef>
          </c:yVal>
          <c:smooth val="0"/>
        </c:ser>
        <c:ser>
          <c:idx val="9"/>
          <c:order val="9"/>
          <c:tx>
            <c:strRef>
              <c:f>'B-finaali, data'!$L$5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'B-finaali, data'!$B$6:$B$24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xVal>
          <c:yVal>
            <c:numRef>
              <c:f>'B-finaali, data'!$L$6:$L$24</c:f>
              <c:numCache>
                <c:ptCount val="19"/>
              </c:numCache>
            </c:numRef>
          </c:yVal>
          <c:smooth val="0"/>
        </c:ser>
        <c:axId val="29315576"/>
        <c:axId val="62513593"/>
      </c:scatterChart>
      <c:valAx>
        <c:axId val="29315576"/>
        <c:scaling>
          <c:orientation val="minMax"/>
          <c:max val="8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2513593"/>
        <c:crosses val="autoZero"/>
        <c:crossBetween val="midCat"/>
        <c:dispUnits/>
        <c:majorUnit val="1"/>
      </c:valAx>
      <c:valAx>
        <c:axId val="62513593"/>
        <c:scaling>
          <c:orientation val="minMax"/>
          <c:max val="58.5"/>
          <c:min val="50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29315576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Ero (s) Big Bugiin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'C-finaali, data'!$C$33</c:f>
              <c:strCache>
                <c:ptCount val="1"/>
                <c:pt idx="0">
                  <c:v>Big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'C-finaali, data'!$C$34:$C$53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'C-finaali, data'!$D$33</c:f>
              <c:strCache>
                <c:ptCount val="1"/>
                <c:pt idx="0">
                  <c:v>Murcus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'C-finaali, data'!$D$34:$D$53</c:f>
              <c:numCache>
                <c:ptCount val="20"/>
                <c:pt idx="0">
                  <c:v>-1</c:v>
                </c:pt>
                <c:pt idx="1">
                  <c:v>7.280000000000003</c:v>
                </c:pt>
                <c:pt idx="2">
                  <c:v>4.899999999999999</c:v>
                </c:pt>
                <c:pt idx="3">
                  <c:v>2.6300000000000026</c:v>
                </c:pt>
                <c:pt idx="4">
                  <c:v>0.9500000000000028</c:v>
                </c:pt>
                <c:pt idx="5">
                  <c:v>4.320000000000007</c:v>
                </c:pt>
                <c:pt idx="6">
                  <c:v>3.220000000000006</c:v>
                </c:pt>
                <c:pt idx="7">
                  <c:v>2.6500000000000057</c:v>
                </c:pt>
                <c:pt idx="8">
                  <c:v>2.760000000000005</c:v>
                </c:pt>
                <c:pt idx="9">
                  <c:v>2.760000000000005</c:v>
                </c:pt>
                <c:pt idx="10">
                  <c:v>2.760000000000005</c:v>
                </c:pt>
                <c:pt idx="11">
                  <c:v>2.760000000000005</c:v>
                </c:pt>
                <c:pt idx="12">
                  <c:v>2.760000000000005</c:v>
                </c:pt>
                <c:pt idx="13">
                  <c:v>2.760000000000005</c:v>
                </c:pt>
                <c:pt idx="14">
                  <c:v>2.760000000000005</c:v>
                </c:pt>
                <c:pt idx="15">
                  <c:v>2.760000000000005</c:v>
                </c:pt>
                <c:pt idx="16">
                  <c:v>2.760000000000005</c:v>
                </c:pt>
                <c:pt idx="17">
                  <c:v>2.760000000000005</c:v>
                </c:pt>
                <c:pt idx="18">
                  <c:v>2.760000000000005</c:v>
                </c:pt>
                <c:pt idx="19">
                  <c:v>2.760000000000005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'C-finaali, data'!$E$33</c:f>
              <c:strCache>
                <c:ptCount val="1"/>
                <c:pt idx="0">
                  <c:v>Alex jr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'C-finaali, data'!$E$34:$E$53</c:f>
              <c:numCache>
                <c:ptCount val="20"/>
                <c:pt idx="0">
                  <c:v>1</c:v>
                </c:pt>
                <c:pt idx="1">
                  <c:v>10.330000000000004</c:v>
                </c:pt>
                <c:pt idx="2">
                  <c:v>8.969999999999999</c:v>
                </c:pt>
                <c:pt idx="3">
                  <c:v>7.1200000000000045</c:v>
                </c:pt>
                <c:pt idx="4">
                  <c:v>5.250000000000007</c:v>
                </c:pt>
                <c:pt idx="5">
                  <c:v>6.530000000000008</c:v>
                </c:pt>
                <c:pt idx="6">
                  <c:v>5.38000000000001</c:v>
                </c:pt>
                <c:pt idx="7">
                  <c:v>4.3600000000000065</c:v>
                </c:pt>
                <c:pt idx="8">
                  <c:v>4.710000000000008</c:v>
                </c:pt>
                <c:pt idx="9">
                  <c:v>4.710000000000008</c:v>
                </c:pt>
                <c:pt idx="10">
                  <c:v>4.710000000000008</c:v>
                </c:pt>
                <c:pt idx="11">
                  <c:v>4.710000000000008</c:v>
                </c:pt>
                <c:pt idx="12">
                  <c:v>4.710000000000008</c:v>
                </c:pt>
                <c:pt idx="13">
                  <c:v>4.710000000000008</c:v>
                </c:pt>
                <c:pt idx="14">
                  <c:v>4.710000000000008</c:v>
                </c:pt>
                <c:pt idx="15">
                  <c:v>4.710000000000008</c:v>
                </c:pt>
                <c:pt idx="16">
                  <c:v>4.710000000000008</c:v>
                </c:pt>
                <c:pt idx="17">
                  <c:v>4.710000000000008</c:v>
                </c:pt>
                <c:pt idx="18">
                  <c:v>4.710000000000008</c:v>
                </c:pt>
                <c:pt idx="19">
                  <c:v>4.710000000000008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'C-finaali, data'!$F$33</c:f>
              <c:strCache>
                <c:ptCount val="1"/>
                <c:pt idx="0">
                  <c:v>Luigi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'C-finaali, data'!$F$34:$F$53</c:f>
              <c:numCache>
                <c:ptCount val="20"/>
                <c:pt idx="0">
                  <c:v>2</c:v>
                </c:pt>
                <c:pt idx="1">
                  <c:v>11.790000000000003</c:v>
                </c:pt>
                <c:pt idx="2">
                  <c:v>10.850000000000001</c:v>
                </c:pt>
                <c:pt idx="3">
                  <c:v>9.250000000000007</c:v>
                </c:pt>
                <c:pt idx="4">
                  <c:v>7.990000000000009</c:v>
                </c:pt>
                <c:pt idx="5">
                  <c:v>8.09000000000001</c:v>
                </c:pt>
                <c:pt idx="6">
                  <c:v>8.580000000000013</c:v>
                </c:pt>
                <c:pt idx="7">
                  <c:v>8.70000000000001</c:v>
                </c:pt>
                <c:pt idx="8">
                  <c:v>8.690000000000005</c:v>
                </c:pt>
                <c:pt idx="9">
                  <c:v>8.690000000000005</c:v>
                </c:pt>
                <c:pt idx="10">
                  <c:v>8.690000000000005</c:v>
                </c:pt>
                <c:pt idx="11">
                  <c:v>8.690000000000005</c:v>
                </c:pt>
                <c:pt idx="12">
                  <c:v>8.690000000000005</c:v>
                </c:pt>
                <c:pt idx="13">
                  <c:v>8.690000000000005</c:v>
                </c:pt>
                <c:pt idx="14">
                  <c:v>8.690000000000005</c:v>
                </c:pt>
                <c:pt idx="15">
                  <c:v>8.690000000000005</c:v>
                </c:pt>
                <c:pt idx="16">
                  <c:v>8.690000000000005</c:v>
                </c:pt>
                <c:pt idx="17">
                  <c:v>8.690000000000005</c:v>
                </c:pt>
                <c:pt idx="18">
                  <c:v>8.690000000000005</c:v>
                </c:pt>
                <c:pt idx="19">
                  <c:v>8.690000000000005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'C-finaali, data'!$G$33</c:f>
              <c:strCache>
                <c:ptCount val="1"/>
                <c:pt idx="0">
                  <c:v>Maxus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'C-finaali, data'!$G$34:$G$53</c:f>
              <c:numCache>
                <c:ptCount val="20"/>
                <c:pt idx="0">
                  <c:v>0.5</c:v>
                </c:pt>
                <c:pt idx="1">
                  <c:v>11.63</c:v>
                </c:pt>
                <c:pt idx="2">
                  <c:v>10.699999999999996</c:v>
                </c:pt>
                <c:pt idx="3">
                  <c:v>10.189999999999998</c:v>
                </c:pt>
                <c:pt idx="4">
                  <c:v>8.79</c:v>
                </c:pt>
                <c:pt idx="5">
                  <c:v>8.899999999999999</c:v>
                </c:pt>
                <c:pt idx="6">
                  <c:v>9.009999999999998</c:v>
                </c:pt>
                <c:pt idx="7">
                  <c:v>9.57</c:v>
                </c:pt>
                <c:pt idx="8">
                  <c:v>11.549999999999997</c:v>
                </c:pt>
                <c:pt idx="9">
                  <c:v>11.549999999999997</c:v>
                </c:pt>
                <c:pt idx="10">
                  <c:v>11.549999999999997</c:v>
                </c:pt>
                <c:pt idx="11">
                  <c:v>11.549999999999997</c:v>
                </c:pt>
                <c:pt idx="12">
                  <c:v>11.549999999999997</c:v>
                </c:pt>
                <c:pt idx="13">
                  <c:v>11.549999999999997</c:v>
                </c:pt>
                <c:pt idx="14">
                  <c:v>11.549999999999997</c:v>
                </c:pt>
                <c:pt idx="15">
                  <c:v>11.549999999999997</c:v>
                </c:pt>
                <c:pt idx="16">
                  <c:v>11.549999999999997</c:v>
                </c:pt>
                <c:pt idx="17">
                  <c:v>11.549999999999997</c:v>
                </c:pt>
                <c:pt idx="18">
                  <c:v>11.549999999999997</c:v>
                </c:pt>
                <c:pt idx="19">
                  <c:v>11.549999999999997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'C-finaali, data'!$H$33</c:f>
              <c:strCache>
                <c:ptCount val="1"/>
                <c:pt idx="0">
                  <c:v>Wolfgang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'C-finaali, data'!$H$34:$H$53</c:f>
              <c:numCache>
                <c:ptCount val="20"/>
                <c:pt idx="0">
                  <c:v>2.5</c:v>
                </c:pt>
                <c:pt idx="1">
                  <c:v>9.740000000000002</c:v>
                </c:pt>
                <c:pt idx="2">
                  <c:v>7.119999999999997</c:v>
                </c:pt>
                <c:pt idx="3">
                  <c:v>4.410000000000004</c:v>
                </c:pt>
                <c:pt idx="4">
                  <c:v>1.8900000000000077</c:v>
                </c:pt>
                <c:pt idx="5">
                  <c:v>7.140000000000008</c:v>
                </c:pt>
                <c:pt idx="6">
                  <c:v>7.63000000000001</c:v>
                </c:pt>
                <c:pt idx="7">
                  <c:v>5.960000000000008</c:v>
                </c:pt>
                <c:pt idx="8">
                  <c:v>11.620000000000005</c:v>
                </c:pt>
                <c:pt idx="9">
                  <c:v>11.620000000000005</c:v>
                </c:pt>
                <c:pt idx="10">
                  <c:v>11.620000000000005</c:v>
                </c:pt>
                <c:pt idx="11">
                  <c:v>11.620000000000005</c:v>
                </c:pt>
                <c:pt idx="12">
                  <c:v>11.620000000000005</c:v>
                </c:pt>
                <c:pt idx="13">
                  <c:v>11.620000000000005</c:v>
                </c:pt>
                <c:pt idx="14">
                  <c:v>11.620000000000005</c:v>
                </c:pt>
                <c:pt idx="15">
                  <c:v>11.620000000000005</c:v>
                </c:pt>
                <c:pt idx="16">
                  <c:v>11.620000000000005</c:v>
                </c:pt>
                <c:pt idx="17">
                  <c:v>11.620000000000005</c:v>
                </c:pt>
                <c:pt idx="18">
                  <c:v>11.620000000000005</c:v>
                </c:pt>
                <c:pt idx="19">
                  <c:v>11.620000000000005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'C-finaali, data'!$I$33</c:f>
              <c:strCache>
                <c:ptCount val="1"/>
                <c:pt idx="0">
                  <c:v>Jules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'C-finaali, data'!$I$34:$I$53</c:f>
              <c:numCache>
                <c:ptCount val="20"/>
                <c:pt idx="0">
                  <c:v>-0.5</c:v>
                </c:pt>
                <c:pt idx="1">
                  <c:v>9.400000000000002</c:v>
                </c:pt>
                <c:pt idx="2">
                  <c:v>6.710000000000001</c:v>
                </c:pt>
                <c:pt idx="3">
                  <c:v>4.650000000000006</c:v>
                </c:pt>
                <c:pt idx="4">
                  <c:v>3.5400000000000063</c:v>
                </c:pt>
                <c:pt idx="5">
                  <c:v>9.860000000000007</c:v>
                </c:pt>
                <c:pt idx="6">
                  <c:v>8.100000000000009</c:v>
                </c:pt>
                <c:pt idx="7">
                  <c:v>10.820000000000007</c:v>
                </c:pt>
                <c:pt idx="8">
                  <c:v>13.240000000000002</c:v>
                </c:pt>
                <c:pt idx="9">
                  <c:v>13.240000000000002</c:v>
                </c:pt>
                <c:pt idx="10">
                  <c:v>13.240000000000002</c:v>
                </c:pt>
                <c:pt idx="11">
                  <c:v>13.240000000000002</c:v>
                </c:pt>
                <c:pt idx="12">
                  <c:v>13.240000000000002</c:v>
                </c:pt>
                <c:pt idx="13">
                  <c:v>13.240000000000002</c:v>
                </c:pt>
                <c:pt idx="14">
                  <c:v>13.240000000000002</c:v>
                </c:pt>
                <c:pt idx="15">
                  <c:v>13.240000000000002</c:v>
                </c:pt>
                <c:pt idx="16">
                  <c:v>13.240000000000002</c:v>
                </c:pt>
                <c:pt idx="17">
                  <c:v>13.240000000000002</c:v>
                </c:pt>
                <c:pt idx="18">
                  <c:v>13.240000000000002</c:v>
                </c:pt>
                <c:pt idx="19">
                  <c:v>13.240000000000002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'C-finaali, data'!$J$33</c:f>
              <c:strCache>
                <c:ptCount val="1"/>
                <c:pt idx="0">
                  <c:v>Aynton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'C-finaali, data'!$J$34:$J$53</c:f>
              <c:numCache>
                <c:ptCount val="20"/>
                <c:pt idx="0">
                  <c:v>1.5</c:v>
                </c:pt>
                <c:pt idx="1">
                  <c:v>-4.889999999999999</c:v>
                </c:pt>
                <c:pt idx="2">
                  <c:v>-2.020000000000003</c:v>
                </c:pt>
                <c:pt idx="3">
                  <c:v>0.04999999999999716</c:v>
                </c:pt>
                <c:pt idx="4">
                  <c:v>3.5799999999999983</c:v>
                </c:pt>
                <c:pt idx="5">
                  <c:v>8.530000000000001</c:v>
                </c:pt>
                <c:pt idx="6">
                  <c:v>12.630000000000003</c:v>
                </c:pt>
                <c:pt idx="7">
                  <c:v>18.020000000000003</c:v>
                </c:pt>
                <c:pt idx="8">
                  <c:v>23.35</c:v>
                </c:pt>
                <c:pt idx="9">
                  <c:v>23.35</c:v>
                </c:pt>
                <c:pt idx="10">
                  <c:v>23.35</c:v>
                </c:pt>
                <c:pt idx="11">
                  <c:v>23.35</c:v>
                </c:pt>
                <c:pt idx="12">
                  <c:v>23.35</c:v>
                </c:pt>
                <c:pt idx="13">
                  <c:v>23.35</c:v>
                </c:pt>
                <c:pt idx="14">
                  <c:v>23.35</c:v>
                </c:pt>
                <c:pt idx="15">
                  <c:v>23.35</c:v>
                </c:pt>
                <c:pt idx="16">
                  <c:v>23.35</c:v>
                </c:pt>
                <c:pt idx="17">
                  <c:v>23.35</c:v>
                </c:pt>
                <c:pt idx="18">
                  <c:v>23.35</c:v>
                </c:pt>
                <c:pt idx="19">
                  <c:v>23.35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'C-finaali, data'!$K$33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'C-finaali, data'!$K$34:$K$53</c:f>
              <c:numCache>
                <c:ptCount val="20"/>
                <c:pt idx="0">
                  <c:v>3.5</c:v>
                </c:pt>
                <c:pt idx="1">
                  <c:v>394.63899999999995</c:v>
                </c:pt>
                <c:pt idx="2">
                  <c:v>340.61899999999997</c:v>
                </c:pt>
                <c:pt idx="3">
                  <c:v>286.95899999999995</c:v>
                </c:pt>
                <c:pt idx="4">
                  <c:v>233.30899999999994</c:v>
                </c:pt>
                <c:pt idx="5">
                  <c:v>181.25899999999996</c:v>
                </c:pt>
                <c:pt idx="6">
                  <c:v>128.35899999999995</c:v>
                </c:pt>
                <c:pt idx="7">
                  <c:v>76.14899999999994</c:v>
                </c:pt>
                <c:pt idx="8">
                  <c:v>24.658999999999942</c:v>
                </c:pt>
                <c:pt idx="9">
                  <c:v>24.658999999999942</c:v>
                </c:pt>
                <c:pt idx="10">
                  <c:v>24.658999999999942</c:v>
                </c:pt>
                <c:pt idx="11">
                  <c:v>24.658999999999942</c:v>
                </c:pt>
                <c:pt idx="12">
                  <c:v>24.658999999999942</c:v>
                </c:pt>
                <c:pt idx="13">
                  <c:v>24.658999999999942</c:v>
                </c:pt>
                <c:pt idx="14">
                  <c:v>24.658999999999942</c:v>
                </c:pt>
                <c:pt idx="15">
                  <c:v>24.658999999999942</c:v>
                </c:pt>
                <c:pt idx="16">
                  <c:v>24.658999999999942</c:v>
                </c:pt>
                <c:pt idx="17">
                  <c:v>24.658999999999942</c:v>
                </c:pt>
                <c:pt idx="18">
                  <c:v>24.658999999999942</c:v>
                </c:pt>
                <c:pt idx="19">
                  <c:v>24.658999999999942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'C-finaali, data'!$L$33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'C-finaali, data'!$B$34:$B$53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'C-finaali, data'!$L$34:$L$53</c:f>
              <c:numCache>
                <c:ptCount val="20"/>
                <c:pt idx="0">
                  <c:v>1.5</c:v>
                </c:pt>
                <c:pt idx="1">
                  <c:v>417.858</c:v>
                </c:pt>
                <c:pt idx="2">
                  <c:v>363.838</c:v>
                </c:pt>
                <c:pt idx="3">
                  <c:v>310.178</c:v>
                </c:pt>
                <c:pt idx="4">
                  <c:v>256.528</c:v>
                </c:pt>
                <c:pt idx="5">
                  <c:v>204.478</c:v>
                </c:pt>
                <c:pt idx="6">
                  <c:v>151.578</c:v>
                </c:pt>
                <c:pt idx="7">
                  <c:v>99.368</c:v>
                </c:pt>
                <c:pt idx="8">
                  <c:v>47.87799999999999</c:v>
                </c:pt>
                <c:pt idx="9">
                  <c:v>47.87799999999999</c:v>
                </c:pt>
                <c:pt idx="10">
                  <c:v>47.87799999999999</c:v>
                </c:pt>
                <c:pt idx="11">
                  <c:v>47.87799999999999</c:v>
                </c:pt>
                <c:pt idx="12">
                  <c:v>47.87799999999999</c:v>
                </c:pt>
                <c:pt idx="13">
                  <c:v>47.87799999999999</c:v>
                </c:pt>
                <c:pt idx="14">
                  <c:v>47.87799999999999</c:v>
                </c:pt>
                <c:pt idx="15">
                  <c:v>47.87799999999999</c:v>
                </c:pt>
                <c:pt idx="16">
                  <c:v>47.87799999999999</c:v>
                </c:pt>
                <c:pt idx="17">
                  <c:v>47.87799999999999</c:v>
                </c:pt>
                <c:pt idx="18">
                  <c:v>47.87799999999999</c:v>
                </c:pt>
              </c:numCache>
            </c:numRef>
          </c:yVal>
          <c:smooth val="0"/>
        </c:ser>
        <c:axId val="25751426"/>
        <c:axId val="30436243"/>
      </c:scatterChart>
      <c:valAx>
        <c:axId val="25751426"/>
        <c:scaling>
          <c:orientation val="minMax"/>
          <c:max val="8"/>
        </c:scaling>
        <c:axPos val="b"/>
        <c:delete val="0"/>
        <c:numFmt formatCode="General" sourceLinked="1"/>
        <c:majorTickMark val="out"/>
        <c:minorTickMark val="none"/>
        <c:tickLblPos val="nextTo"/>
        <c:crossAx val="30436243"/>
        <c:crosses val="autoZero"/>
        <c:crossBetween val="midCat"/>
        <c:dispUnits/>
        <c:majorUnit val="1"/>
      </c:valAx>
      <c:valAx>
        <c:axId val="30436243"/>
        <c:scaling>
          <c:orientation val="minMax"/>
          <c:max val="14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5142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'C-finaali, data'!$C$5</c:f>
              <c:strCache>
                <c:ptCount val="1"/>
                <c:pt idx="0">
                  <c:v>Big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'C-finaali, data'!$B$6:$B$13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'C-finaali, data'!$C$6:$C$13</c:f>
              <c:numCache>
                <c:ptCount val="8"/>
                <c:pt idx="0">
                  <c:v>58.29</c:v>
                </c:pt>
                <c:pt idx="1">
                  <c:v>54.02</c:v>
                </c:pt>
                <c:pt idx="2">
                  <c:v>53.66</c:v>
                </c:pt>
                <c:pt idx="3">
                  <c:v>53.65</c:v>
                </c:pt>
                <c:pt idx="4">
                  <c:v>52.05</c:v>
                </c:pt>
                <c:pt idx="5">
                  <c:v>52.9</c:v>
                </c:pt>
                <c:pt idx="6">
                  <c:v>52.21</c:v>
                </c:pt>
                <c:pt idx="7">
                  <c:v>51.49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'C-finaali, data'!$D$5</c:f>
              <c:strCache>
                <c:ptCount val="1"/>
                <c:pt idx="0">
                  <c:v>Murcus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'C-finaali, data'!$B$6:$B$13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'C-finaali, data'!$D$6:$D$13</c:f>
              <c:numCache>
                <c:ptCount val="8"/>
                <c:pt idx="0">
                  <c:v>57.1</c:v>
                </c:pt>
                <c:pt idx="1">
                  <c:v>51.64</c:v>
                </c:pt>
                <c:pt idx="2">
                  <c:v>51.39</c:v>
                </c:pt>
                <c:pt idx="3">
                  <c:v>51.97</c:v>
                </c:pt>
                <c:pt idx="4">
                  <c:v>55.42</c:v>
                </c:pt>
                <c:pt idx="5">
                  <c:v>51.8</c:v>
                </c:pt>
                <c:pt idx="6">
                  <c:v>51.64</c:v>
                </c:pt>
                <c:pt idx="7">
                  <c:v>51.6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'C-finaali, data'!$E$5</c:f>
              <c:strCache>
                <c:ptCount val="1"/>
                <c:pt idx="0">
                  <c:v>Alex jr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'C-finaali, data'!$B$6:$B$13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'C-finaali, data'!$E$6:$E$13</c:f>
              <c:numCache>
                <c:ptCount val="8"/>
                <c:pt idx="0">
                  <c:v>57.84</c:v>
                </c:pt>
                <c:pt idx="1">
                  <c:v>52.66</c:v>
                </c:pt>
                <c:pt idx="2">
                  <c:v>51.81</c:v>
                </c:pt>
                <c:pt idx="3">
                  <c:v>51.78</c:v>
                </c:pt>
                <c:pt idx="4">
                  <c:v>53.33</c:v>
                </c:pt>
                <c:pt idx="5">
                  <c:v>51.75</c:v>
                </c:pt>
                <c:pt idx="6">
                  <c:v>51.19</c:v>
                </c:pt>
                <c:pt idx="7">
                  <c:v>51.84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'C-finaali, data'!$F$5</c:f>
              <c:strCache>
                <c:ptCount val="1"/>
                <c:pt idx="0">
                  <c:v>Luigi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'C-finaali, data'!$B$6:$B$13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'C-finaali, data'!$F$6:$F$13</c:f>
              <c:numCache>
                <c:ptCount val="8"/>
                <c:pt idx="0">
                  <c:v>58.99</c:v>
                </c:pt>
                <c:pt idx="1">
                  <c:v>53.08</c:v>
                </c:pt>
                <c:pt idx="2">
                  <c:v>52.06</c:v>
                </c:pt>
                <c:pt idx="3">
                  <c:v>52.39</c:v>
                </c:pt>
                <c:pt idx="4">
                  <c:v>52.15</c:v>
                </c:pt>
                <c:pt idx="5">
                  <c:v>53.39</c:v>
                </c:pt>
                <c:pt idx="6">
                  <c:v>52.33</c:v>
                </c:pt>
                <c:pt idx="7">
                  <c:v>51.48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'C-finaali, data'!$G$5</c:f>
              <c:strCache>
                <c:ptCount val="1"/>
                <c:pt idx="0">
                  <c:v>Maxus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'C-finaali, data'!$B$6:$B$13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'C-finaali, data'!$G$6:$G$13</c:f>
              <c:numCache>
                <c:ptCount val="8"/>
                <c:pt idx="0">
                  <c:v>59.14</c:v>
                </c:pt>
                <c:pt idx="1">
                  <c:v>53.09</c:v>
                </c:pt>
                <c:pt idx="2">
                  <c:v>53.15</c:v>
                </c:pt>
                <c:pt idx="3">
                  <c:v>52.25</c:v>
                </c:pt>
                <c:pt idx="4">
                  <c:v>52.16</c:v>
                </c:pt>
                <c:pt idx="5">
                  <c:v>53.01</c:v>
                </c:pt>
                <c:pt idx="6">
                  <c:v>52.77</c:v>
                </c:pt>
                <c:pt idx="7">
                  <c:v>53.47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'C-finaali, data'!$H$5</c:f>
              <c:strCache>
                <c:ptCount val="1"/>
                <c:pt idx="0">
                  <c:v>Wolfgang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'C-finaali, data'!$B$6:$B$13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'C-finaali, data'!$H$6:$H$13</c:f>
              <c:numCache>
                <c:ptCount val="8"/>
                <c:pt idx="0">
                  <c:v>56.78</c:v>
                </c:pt>
                <c:pt idx="1">
                  <c:v>51.4</c:v>
                </c:pt>
                <c:pt idx="2">
                  <c:v>50.95</c:v>
                </c:pt>
                <c:pt idx="3">
                  <c:v>51.13</c:v>
                </c:pt>
                <c:pt idx="4">
                  <c:v>57.3</c:v>
                </c:pt>
                <c:pt idx="5">
                  <c:v>53.39</c:v>
                </c:pt>
                <c:pt idx="6">
                  <c:v>50.54</c:v>
                </c:pt>
                <c:pt idx="7">
                  <c:v>57.15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'C-finaali, data'!$I$5</c:f>
              <c:strCache>
                <c:ptCount val="1"/>
                <c:pt idx="0">
                  <c:v>Jules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'C-finaali, data'!$B$6:$B$13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'C-finaali, data'!$I$6:$I$13</c:f>
              <c:numCache>
                <c:ptCount val="8"/>
                <c:pt idx="0">
                  <c:v>56.24</c:v>
                </c:pt>
                <c:pt idx="1">
                  <c:v>51.33</c:v>
                </c:pt>
                <c:pt idx="2">
                  <c:v>51.6</c:v>
                </c:pt>
                <c:pt idx="3">
                  <c:v>52.54</c:v>
                </c:pt>
                <c:pt idx="4">
                  <c:v>58.37</c:v>
                </c:pt>
                <c:pt idx="5">
                  <c:v>51.14</c:v>
                </c:pt>
                <c:pt idx="6">
                  <c:v>54.93</c:v>
                </c:pt>
                <c:pt idx="7">
                  <c:v>53.91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'C-finaali, data'!$J$5</c:f>
              <c:strCache>
                <c:ptCount val="1"/>
                <c:pt idx="0">
                  <c:v>Aynton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'C-finaali, data'!$B$6:$B$13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'C-finaali, data'!$J$6:$J$13</c:f>
              <c:numCache>
                <c:ptCount val="8"/>
                <c:pt idx="0">
                  <c:v>61.78</c:v>
                </c:pt>
                <c:pt idx="1">
                  <c:v>56.89</c:v>
                </c:pt>
                <c:pt idx="2">
                  <c:v>55.73</c:v>
                </c:pt>
                <c:pt idx="3">
                  <c:v>57.18</c:v>
                </c:pt>
                <c:pt idx="4">
                  <c:v>57</c:v>
                </c:pt>
                <c:pt idx="5">
                  <c:v>57</c:v>
                </c:pt>
                <c:pt idx="6">
                  <c:v>57.6</c:v>
                </c:pt>
                <c:pt idx="7">
                  <c:v>56.82</c:v>
                </c:pt>
              </c:numCache>
            </c:numRef>
          </c:yVal>
          <c:smooth val="0"/>
        </c:ser>
        <c:axId val="5490732"/>
        <c:axId val="49416589"/>
      </c:scatterChart>
      <c:valAx>
        <c:axId val="5490732"/>
        <c:scaling>
          <c:orientation val="minMax"/>
          <c:max val="8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9416589"/>
        <c:crosses val="autoZero"/>
        <c:crossBetween val="midCat"/>
        <c:dispUnits/>
      </c:valAx>
      <c:valAx>
        <c:axId val="49416589"/>
        <c:scaling>
          <c:orientation val="minMax"/>
          <c:max val="62"/>
          <c:min val="50.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5490732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L53"/>
  <sheetViews>
    <sheetView workbookViewId="0" topLeftCell="A1">
      <selection activeCell="A27" sqref="A27"/>
    </sheetView>
  </sheetViews>
  <sheetFormatPr defaultColWidth="9.140625" defaultRowHeight="12.75"/>
  <cols>
    <col min="14" max="16" width="0" style="0" hidden="1" customWidth="1"/>
  </cols>
  <sheetData>
    <row r="5" spans="3:10" ht="12.75">
      <c r="C5" t="s">
        <v>7</v>
      </c>
      <c r="D5" t="s">
        <v>6</v>
      </c>
      <c r="E5" t="s">
        <v>5</v>
      </c>
      <c r="F5" t="s">
        <v>9</v>
      </c>
      <c r="G5" t="s">
        <v>11</v>
      </c>
      <c r="H5" t="s">
        <v>8</v>
      </c>
      <c r="I5" t="s">
        <v>1</v>
      </c>
      <c r="J5" t="s">
        <v>2</v>
      </c>
    </row>
    <row r="6" spans="2:12" ht="12.75">
      <c r="B6">
        <v>1</v>
      </c>
      <c r="C6" s="1">
        <v>54.41</v>
      </c>
      <c r="D6" s="1">
        <v>55.12</v>
      </c>
      <c r="E6" s="1">
        <v>57.32</v>
      </c>
      <c r="F6" s="1">
        <v>56.71</v>
      </c>
      <c r="G6" s="1">
        <v>56.89</v>
      </c>
      <c r="H6" s="1">
        <v>56.46</v>
      </c>
      <c r="I6" s="1">
        <v>57.81</v>
      </c>
      <c r="J6" s="1">
        <v>56.03</v>
      </c>
      <c r="K6" s="1"/>
      <c r="L6" s="1"/>
    </row>
    <row r="7" spans="2:12" ht="12.75">
      <c r="B7">
        <v>2</v>
      </c>
      <c r="C7" s="1">
        <v>50.31</v>
      </c>
      <c r="D7" s="1">
        <v>50.6</v>
      </c>
      <c r="E7" s="1">
        <v>51.51</v>
      </c>
      <c r="F7" s="1">
        <v>51.58</v>
      </c>
      <c r="G7" s="1">
        <v>51.65</v>
      </c>
      <c r="H7" s="1">
        <v>51.58</v>
      </c>
      <c r="I7" s="1">
        <v>51.75</v>
      </c>
      <c r="J7" s="1">
        <v>51.72</v>
      </c>
      <c r="K7" s="1"/>
      <c r="L7" s="1"/>
    </row>
    <row r="8" spans="2:12" ht="12.75">
      <c r="B8">
        <v>3</v>
      </c>
      <c r="C8" s="1">
        <v>50.19</v>
      </c>
      <c r="D8" s="1">
        <v>50.27</v>
      </c>
      <c r="E8" s="1">
        <v>51.78</v>
      </c>
      <c r="F8" s="1">
        <v>52.87</v>
      </c>
      <c r="G8" s="1">
        <v>51.61</v>
      </c>
      <c r="H8" s="1">
        <v>52.3</v>
      </c>
      <c r="I8" s="1">
        <v>52.55</v>
      </c>
      <c r="J8" s="1">
        <v>54.02</v>
      </c>
      <c r="K8" s="1"/>
      <c r="L8" s="1"/>
    </row>
    <row r="9" spans="2:12" ht="12.75">
      <c r="B9">
        <v>4</v>
      </c>
      <c r="C9" s="1">
        <v>50</v>
      </c>
      <c r="D9" s="1">
        <v>49.98</v>
      </c>
      <c r="E9" s="1">
        <v>51.52</v>
      </c>
      <c r="F9" s="1">
        <v>50.88</v>
      </c>
      <c r="G9" s="1">
        <v>51.4</v>
      </c>
      <c r="H9" s="1">
        <v>50.37</v>
      </c>
      <c r="I9" s="1">
        <v>50.5</v>
      </c>
      <c r="J9" s="1">
        <v>50.54</v>
      </c>
      <c r="K9" s="1"/>
      <c r="L9" s="1"/>
    </row>
    <row r="10" spans="2:12" ht="12.75">
      <c r="B10">
        <v>5</v>
      </c>
      <c r="C10" s="1">
        <v>50.03</v>
      </c>
      <c r="D10" s="1">
        <v>50.09</v>
      </c>
      <c r="E10" s="1">
        <v>51.93</v>
      </c>
      <c r="F10" s="1">
        <v>51.23</v>
      </c>
      <c r="G10" s="1">
        <v>51.67</v>
      </c>
      <c r="H10" s="1">
        <v>51.66</v>
      </c>
      <c r="I10" s="1">
        <v>51.37</v>
      </c>
      <c r="J10" s="1">
        <v>53.59</v>
      </c>
      <c r="K10" s="1"/>
      <c r="L10" s="1"/>
    </row>
    <row r="11" spans="2:12" ht="12.75">
      <c r="B11">
        <v>6</v>
      </c>
      <c r="C11" s="1">
        <v>50.55</v>
      </c>
      <c r="D11" s="1">
        <v>50.66</v>
      </c>
      <c r="E11" s="1">
        <v>50.87</v>
      </c>
      <c r="F11" s="1">
        <v>50.84</v>
      </c>
      <c r="G11" s="1">
        <v>51.72</v>
      </c>
      <c r="H11" s="1">
        <v>51.69</v>
      </c>
      <c r="I11" s="1">
        <v>51.47</v>
      </c>
      <c r="J11" s="1">
        <v>51.02</v>
      </c>
      <c r="K11" s="1"/>
      <c r="L11" s="1"/>
    </row>
    <row r="12" spans="2:12" ht="12.75">
      <c r="B12">
        <v>7</v>
      </c>
      <c r="C12" s="1">
        <v>50.55</v>
      </c>
      <c r="D12" s="1">
        <v>51.33</v>
      </c>
      <c r="E12" s="1">
        <v>50.92</v>
      </c>
      <c r="F12" s="1">
        <v>50.78</v>
      </c>
      <c r="G12" s="1">
        <v>50.76</v>
      </c>
      <c r="H12" s="1">
        <v>50.75</v>
      </c>
      <c r="I12" s="1">
        <v>51.14</v>
      </c>
      <c r="J12" s="1">
        <v>50.56</v>
      </c>
      <c r="K12" s="1"/>
      <c r="L12" s="1"/>
    </row>
    <row r="13" spans="2:12" ht="12.75">
      <c r="B13">
        <v>8</v>
      </c>
      <c r="C13" s="1">
        <v>49.39</v>
      </c>
      <c r="D13" s="1">
        <v>50.23</v>
      </c>
      <c r="E13" s="1">
        <v>50.57</v>
      </c>
      <c r="F13" s="1">
        <v>50.38</v>
      </c>
      <c r="G13" s="1">
        <v>50.6</v>
      </c>
      <c r="H13" s="1">
        <v>50.63</v>
      </c>
      <c r="I13" s="1">
        <v>50.53</v>
      </c>
      <c r="J13" s="1">
        <v>51.21</v>
      </c>
      <c r="K13" s="1"/>
      <c r="L13" s="1"/>
    </row>
    <row r="14" spans="2:12" ht="12.75">
      <c r="B14">
        <v>9</v>
      </c>
      <c r="C14" s="1">
        <v>49.46</v>
      </c>
      <c r="D14" s="1">
        <v>49.81</v>
      </c>
      <c r="E14" s="1">
        <v>50.89</v>
      </c>
      <c r="F14" s="1">
        <v>51.02</v>
      </c>
      <c r="G14" s="1">
        <v>51.01</v>
      </c>
      <c r="H14" s="1">
        <v>50.89</v>
      </c>
      <c r="I14" s="1">
        <v>50.58</v>
      </c>
      <c r="J14" s="1">
        <v>50.36</v>
      </c>
      <c r="K14" s="1"/>
      <c r="L14" s="1"/>
    </row>
    <row r="15" spans="2:12" ht="12.75">
      <c r="B15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2.75">
      <c r="B16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2.75">
      <c r="B17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2.75">
      <c r="B18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2.75">
      <c r="B19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2.75">
      <c r="B20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2.75">
      <c r="B21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2.75">
      <c r="B22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2.75">
      <c r="B2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2.75">
      <c r="B24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6" spans="3:12" ht="12.75">
      <c r="C26" s="1">
        <f>C27-SUM(C6:C24)</f>
        <v>1.410000000000025</v>
      </c>
      <c r="D26" s="1">
        <f>D27-SUM(D6:D24)</f>
        <v>0</v>
      </c>
      <c r="E26" s="1">
        <f aca="true" t="shared" si="0" ref="E26:J26">E27-SUM(E6:E24)</f>
        <v>0.6399999999999864</v>
      </c>
      <c r="F26" s="1">
        <f t="shared" si="0"/>
        <v>156.17100000000005</v>
      </c>
      <c r="G26" s="1">
        <f t="shared" si="0"/>
        <v>155.97000000000003</v>
      </c>
      <c r="H26" s="1">
        <f t="shared" si="0"/>
        <v>158.31800000000004</v>
      </c>
      <c r="I26" s="1">
        <f t="shared" si="0"/>
        <v>158.21700000000004</v>
      </c>
      <c r="J26" s="1">
        <f t="shared" si="0"/>
        <v>157.56400000000008</v>
      </c>
      <c r="K26" s="1"/>
      <c r="L26" s="1"/>
    </row>
    <row r="27" spans="3:12" ht="12.75">
      <c r="C27" s="1">
        <v>456.3</v>
      </c>
      <c r="D27" s="1">
        <v>458.09</v>
      </c>
      <c r="E27" s="1">
        <v>467.95</v>
      </c>
      <c r="F27" s="1">
        <v>622.461</v>
      </c>
      <c r="G27" s="1">
        <v>623.28</v>
      </c>
      <c r="H27" s="1">
        <v>624.648</v>
      </c>
      <c r="I27" s="1">
        <v>625.917</v>
      </c>
      <c r="J27" s="1">
        <v>626.614</v>
      </c>
      <c r="K27" s="1"/>
      <c r="L27" s="1"/>
    </row>
    <row r="28" spans="3:12" ht="12.75">
      <c r="C28">
        <f>7*60+36.3</f>
        <v>456.3</v>
      </c>
      <c r="D28" s="1"/>
      <c r="E28" s="1"/>
      <c r="F28" s="1"/>
      <c r="G28" s="1"/>
      <c r="H28" s="1"/>
      <c r="I28" s="1"/>
      <c r="J28" s="1"/>
      <c r="K28" s="1"/>
      <c r="L28" s="1"/>
    </row>
    <row r="32" spans="3:12" ht="12.75">
      <c r="C32" s="1">
        <v>0</v>
      </c>
      <c r="D32" s="1">
        <v>-1.41</v>
      </c>
      <c r="E32" s="1">
        <v>-0.77</v>
      </c>
      <c r="F32" s="1">
        <v>0.75</v>
      </c>
      <c r="G32" s="1">
        <v>0.25</v>
      </c>
      <c r="H32" s="1">
        <v>1.29</v>
      </c>
      <c r="I32" s="1">
        <v>0.29</v>
      </c>
      <c r="J32" s="1">
        <v>0.87</v>
      </c>
      <c r="K32" s="1"/>
      <c r="L32" s="1"/>
    </row>
    <row r="33" spans="3:10" ht="12.75">
      <c r="C33" t="str">
        <f>C5</f>
        <v>Sir Allu</v>
      </c>
      <c r="D33" t="str">
        <f aca="true" t="shared" si="1" ref="D33:J33">D5</f>
        <v>Alex</v>
      </c>
      <c r="E33" t="str">
        <f t="shared" si="1"/>
        <v>Maurizio</v>
      </c>
      <c r="F33" t="str">
        <f t="shared" si="1"/>
        <v>Mike</v>
      </c>
      <c r="G33" t="str">
        <f t="shared" si="1"/>
        <v>Torso</v>
      </c>
      <c r="H33" t="str">
        <f t="shared" si="1"/>
        <v>Nalle</v>
      </c>
      <c r="I33" t="str">
        <f t="shared" si="1"/>
        <v>Jario</v>
      </c>
      <c r="J33" t="str">
        <f t="shared" si="1"/>
        <v>Paco</v>
      </c>
    </row>
    <row r="34" spans="2:10" ht="12.75">
      <c r="B34">
        <v>0</v>
      </c>
      <c r="C34">
        <v>0</v>
      </c>
      <c r="D34">
        <v>-1.5</v>
      </c>
      <c r="E34">
        <v>-1</v>
      </c>
      <c r="F34">
        <v>2</v>
      </c>
      <c r="G34">
        <v>0.5</v>
      </c>
      <c r="H34">
        <v>1.5</v>
      </c>
      <c r="I34">
        <v>-0.5</v>
      </c>
      <c r="J34">
        <v>1</v>
      </c>
    </row>
    <row r="35" spans="2:12" ht="12.75">
      <c r="B35">
        <v>1</v>
      </c>
      <c r="C35">
        <v>0</v>
      </c>
      <c r="D35" s="1">
        <f>D6-$C$6+D32</f>
        <v>-0.6999999999999991</v>
      </c>
      <c r="E35" s="1">
        <f aca="true" t="shared" si="2" ref="E35:J35">E6-$C$6+E32</f>
        <v>2.1400000000000037</v>
      </c>
      <c r="F35" s="1">
        <f t="shared" si="2"/>
        <v>3.0500000000000043</v>
      </c>
      <c r="G35" s="1">
        <f t="shared" si="2"/>
        <v>2.730000000000004</v>
      </c>
      <c r="H35" s="1">
        <f t="shared" si="2"/>
        <v>3.3400000000000043</v>
      </c>
      <c r="I35" s="1">
        <f t="shared" si="2"/>
        <v>3.6900000000000057</v>
      </c>
      <c r="J35" s="1">
        <f t="shared" si="2"/>
        <v>2.4900000000000047</v>
      </c>
      <c r="K35" s="1"/>
      <c r="L35" s="1"/>
    </row>
    <row r="36" spans="2:12" ht="12.75">
      <c r="B36">
        <v>2</v>
      </c>
      <c r="C36">
        <v>0</v>
      </c>
      <c r="D36" s="1">
        <f aca="true" t="shared" si="3" ref="D36:J36">D35+D7-$C7</f>
        <v>-0.4099999999999966</v>
      </c>
      <c r="E36" s="1">
        <f t="shared" si="3"/>
        <v>3.3399999999999963</v>
      </c>
      <c r="F36" s="1">
        <f t="shared" si="3"/>
        <v>4.32</v>
      </c>
      <c r="G36" s="1">
        <f t="shared" si="3"/>
        <v>4.07</v>
      </c>
      <c r="H36" s="1">
        <f t="shared" si="3"/>
        <v>4.609999999999999</v>
      </c>
      <c r="I36" s="1">
        <f t="shared" si="3"/>
        <v>5.130000000000003</v>
      </c>
      <c r="J36" s="1">
        <f t="shared" si="3"/>
        <v>3.8999999999999986</v>
      </c>
      <c r="K36" s="1"/>
      <c r="L36" s="1"/>
    </row>
    <row r="37" spans="2:12" ht="12.75">
      <c r="B37">
        <v>3</v>
      </c>
      <c r="C37">
        <v>0</v>
      </c>
      <c r="D37" s="1">
        <f aca="true" t="shared" si="4" ref="D37:D53">D36+D8-$C8</f>
        <v>-0.3299999999999912</v>
      </c>
      <c r="E37" s="1">
        <f aca="true" t="shared" si="5" ref="E37:E50">E36+E8-$C8</f>
        <v>4.93</v>
      </c>
      <c r="F37" s="1">
        <f aca="true" t="shared" si="6" ref="F37:F50">F36+F8-$C8</f>
        <v>7</v>
      </c>
      <c r="G37" s="1">
        <f aca="true" t="shared" si="7" ref="G37:G50">G36+G8-$C8</f>
        <v>5.490000000000002</v>
      </c>
      <c r="H37" s="1">
        <f aca="true" t="shared" si="8" ref="H37:H50">H36+H8-$C8</f>
        <v>6.719999999999999</v>
      </c>
      <c r="I37" s="1">
        <f aca="true" t="shared" si="9" ref="I37:I50">I36+I8-$C8</f>
        <v>7.490000000000002</v>
      </c>
      <c r="J37" s="1">
        <f aca="true" t="shared" si="10" ref="J37:J50">J36+J8-$C8</f>
        <v>7.730000000000004</v>
      </c>
      <c r="K37" s="1"/>
      <c r="L37" s="1"/>
    </row>
    <row r="38" spans="2:12" ht="12.75">
      <c r="B38">
        <v>4</v>
      </c>
      <c r="C38">
        <v>0</v>
      </c>
      <c r="D38" s="1">
        <f t="shared" si="4"/>
        <v>-0.3499999999999943</v>
      </c>
      <c r="E38" s="1">
        <f t="shared" si="5"/>
        <v>6.450000000000003</v>
      </c>
      <c r="F38" s="1">
        <f t="shared" si="6"/>
        <v>7.880000000000003</v>
      </c>
      <c r="G38" s="1">
        <f t="shared" si="7"/>
        <v>6.890000000000001</v>
      </c>
      <c r="H38" s="1">
        <f t="shared" si="8"/>
        <v>7.089999999999996</v>
      </c>
      <c r="I38" s="1">
        <f t="shared" si="9"/>
        <v>7.990000000000002</v>
      </c>
      <c r="J38" s="1">
        <f t="shared" si="10"/>
        <v>8.270000000000003</v>
      </c>
      <c r="K38" s="1"/>
      <c r="L38" s="1"/>
    </row>
    <row r="39" spans="2:12" ht="12.75">
      <c r="B39">
        <v>5</v>
      </c>
      <c r="C39">
        <v>0</v>
      </c>
      <c r="D39" s="1">
        <f t="shared" si="4"/>
        <v>-0.28999999999999204</v>
      </c>
      <c r="E39" s="1">
        <f t="shared" si="5"/>
        <v>8.350000000000001</v>
      </c>
      <c r="F39" s="1">
        <f t="shared" si="6"/>
        <v>9.079999999999998</v>
      </c>
      <c r="G39" s="1">
        <f t="shared" si="7"/>
        <v>8.530000000000001</v>
      </c>
      <c r="H39" s="1">
        <f t="shared" si="8"/>
        <v>8.719999999999992</v>
      </c>
      <c r="I39" s="1">
        <f t="shared" si="9"/>
        <v>9.329999999999998</v>
      </c>
      <c r="J39" s="1">
        <f t="shared" si="10"/>
        <v>11.830000000000005</v>
      </c>
      <c r="K39" s="1"/>
      <c r="L39" s="1"/>
    </row>
    <row r="40" spans="2:12" ht="12.75">
      <c r="B40">
        <v>6</v>
      </c>
      <c r="C40">
        <v>0</v>
      </c>
      <c r="D40" s="1">
        <f t="shared" si="4"/>
        <v>-0.1799999999999926</v>
      </c>
      <c r="E40" s="1">
        <f t="shared" si="5"/>
        <v>8.670000000000002</v>
      </c>
      <c r="F40" s="1">
        <f t="shared" si="6"/>
        <v>9.370000000000005</v>
      </c>
      <c r="G40" s="1">
        <f t="shared" si="7"/>
        <v>9.700000000000003</v>
      </c>
      <c r="H40" s="1">
        <f t="shared" si="8"/>
        <v>9.859999999999992</v>
      </c>
      <c r="I40" s="1">
        <f t="shared" si="9"/>
        <v>10.25</v>
      </c>
      <c r="J40" s="1">
        <f t="shared" si="10"/>
        <v>12.300000000000011</v>
      </c>
      <c r="K40" s="1"/>
      <c r="L40" s="1"/>
    </row>
    <row r="41" spans="2:12" ht="12.75">
      <c r="B41">
        <v>7</v>
      </c>
      <c r="C41">
        <v>0</v>
      </c>
      <c r="D41" s="1">
        <f t="shared" si="4"/>
        <v>0.6000000000000085</v>
      </c>
      <c r="E41" s="1">
        <f t="shared" si="5"/>
        <v>9.040000000000006</v>
      </c>
      <c r="F41" s="1">
        <f t="shared" si="6"/>
        <v>9.600000000000009</v>
      </c>
      <c r="G41" s="1">
        <f t="shared" si="7"/>
        <v>9.910000000000004</v>
      </c>
      <c r="H41" s="1">
        <f t="shared" si="8"/>
        <v>10.059999999999995</v>
      </c>
      <c r="I41" s="1">
        <f t="shared" si="9"/>
        <v>10.840000000000003</v>
      </c>
      <c r="J41" s="1">
        <f t="shared" si="10"/>
        <v>12.310000000000016</v>
      </c>
      <c r="K41" s="1"/>
      <c r="L41" s="1"/>
    </row>
    <row r="42" spans="2:12" ht="12.75">
      <c r="B42">
        <v>8</v>
      </c>
      <c r="C42">
        <v>0</v>
      </c>
      <c r="D42" s="1">
        <f t="shared" si="4"/>
        <v>1.4400000000000048</v>
      </c>
      <c r="E42" s="1">
        <f t="shared" si="5"/>
        <v>10.220000000000006</v>
      </c>
      <c r="F42" s="1">
        <f t="shared" si="6"/>
        <v>10.59000000000001</v>
      </c>
      <c r="G42" s="1">
        <f t="shared" si="7"/>
        <v>11.120000000000005</v>
      </c>
      <c r="H42" s="1">
        <f t="shared" si="8"/>
        <v>11.299999999999997</v>
      </c>
      <c r="I42" s="1">
        <f t="shared" si="9"/>
        <v>11.980000000000004</v>
      </c>
      <c r="J42" s="1">
        <f t="shared" si="10"/>
        <v>14.130000000000017</v>
      </c>
      <c r="K42" s="1"/>
      <c r="L42" s="1"/>
    </row>
    <row r="43" spans="2:12" ht="12.75">
      <c r="B43">
        <v>9</v>
      </c>
      <c r="C43">
        <v>0</v>
      </c>
      <c r="D43" s="1">
        <f t="shared" si="4"/>
        <v>1.7900000000000063</v>
      </c>
      <c r="E43" s="1">
        <f t="shared" si="5"/>
        <v>11.650000000000006</v>
      </c>
      <c r="F43" s="1">
        <f t="shared" si="6"/>
        <v>12.150000000000013</v>
      </c>
      <c r="G43" s="1">
        <f t="shared" si="7"/>
        <v>12.670000000000002</v>
      </c>
      <c r="H43" s="1">
        <f t="shared" si="8"/>
        <v>12.729999999999997</v>
      </c>
      <c r="I43" s="1">
        <f t="shared" si="9"/>
        <v>13.100000000000001</v>
      </c>
      <c r="J43" s="1">
        <f t="shared" si="10"/>
        <v>15.030000000000008</v>
      </c>
      <c r="K43" s="1"/>
      <c r="L43" s="1"/>
    </row>
    <row r="44" spans="2:12" ht="12.75">
      <c r="B44">
        <v>10</v>
      </c>
      <c r="C44">
        <v>0</v>
      </c>
      <c r="D44" s="1">
        <f t="shared" si="4"/>
        <v>1.7900000000000063</v>
      </c>
      <c r="E44" s="1">
        <f t="shared" si="5"/>
        <v>11.650000000000006</v>
      </c>
      <c r="F44" s="1">
        <f t="shared" si="6"/>
        <v>12.150000000000013</v>
      </c>
      <c r="G44" s="1">
        <f t="shared" si="7"/>
        <v>12.670000000000002</v>
      </c>
      <c r="H44" s="1">
        <f t="shared" si="8"/>
        <v>12.729999999999997</v>
      </c>
      <c r="I44" s="1">
        <f t="shared" si="9"/>
        <v>13.100000000000001</v>
      </c>
      <c r="J44" s="1">
        <f t="shared" si="10"/>
        <v>15.030000000000008</v>
      </c>
      <c r="K44" s="1"/>
      <c r="L44" s="1"/>
    </row>
    <row r="45" spans="2:12" ht="12.75">
      <c r="B45">
        <v>11</v>
      </c>
      <c r="C45">
        <v>0</v>
      </c>
      <c r="D45" s="1">
        <f t="shared" si="4"/>
        <v>1.7900000000000063</v>
      </c>
      <c r="E45" s="1">
        <f t="shared" si="5"/>
        <v>11.650000000000006</v>
      </c>
      <c r="F45" s="1">
        <f t="shared" si="6"/>
        <v>12.150000000000013</v>
      </c>
      <c r="G45" s="1">
        <f t="shared" si="7"/>
        <v>12.670000000000002</v>
      </c>
      <c r="H45" s="1">
        <f t="shared" si="8"/>
        <v>12.729999999999997</v>
      </c>
      <c r="I45" s="1">
        <f t="shared" si="9"/>
        <v>13.100000000000001</v>
      </c>
      <c r="J45" s="1">
        <f t="shared" si="10"/>
        <v>15.030000000000008</v>
      </c>
      <c r="K45" s="1"/>
      <c r="L45" s="1"/>
    </row>
    <row r="46" spans="2:12" ht="12.75">
      <c r="B46">
        <v>12</v>
      </c>
      <c r="C46">
        <v>0</v>
      </c>
      <c r="D46" s="1">
        <f t="shared" si="4"/>
        <v>1.7900000000000063</v>
      </c>
      <c r="E46" s="1">
        <f t="shared" si="5"/>
        <v>11.650000000000006</v>
      </c>
      <c r="F46" s="1">
        <f t="shared" si="6"/>
        <v>12.150000000000013</v>
      </c>
      <c r="G46" s="1">
        <f t="shared" si="7"/>
        <v>12.670000000000002</v>
      </c>
      <c r="H46" s="1">
        <f t="shared" si="8"/>
        <v>12.729999999999997</v>
      </c>
      <c r="I46" s="1">
        <f t="shared" si="9"/>
        <v>13.100000000000001</v>
      </c>
      <c r="J46" s="1">
        <f t="shared" si="10"/>
        <v>15.030000000000008</v>
      </c>
      <c r="K46" s="1"/>
      <c r="L46" s="1"/>
    </row>
    <row r="47" spans="2:12" ht="12.75">
      <c r="B47">
        <v>13</v>
      </c>
      <c r="C47">
        <v>0</v>
      </c>
      <c r="D47" s="1">
        <f t="shared" si="4"/>
        <v>1.7900000000000063</v>
      </c>
      <c r="E47" s="1">
        <f t="shared" si="5"/>
        <v>11.650000000000006</v>
      </c>
      <c r="F47" s="1">
        <f t="shared" si="6"/>
        <v>12.150000000000013</v>
      </c>
      <c r="G47" s="1">
        <f t="shared" si="7"/>
        <v>12.670000000000002</v>
      </c>
      <c r="H47" s="1">
        <f t="shared" si="8"/>
        <v>12.729999999999997</v>
      </c>
      <c r="I47" s="1">
        <f t="shared" si="9"/>
        <v>13.100000000000001</v>
      </c>
      <c r="J47" s="1">
        <f t="shared" si="10"/>
        <v>15.030000000000008</v>
      </c>
      <c r="K47" s="1"/>
      <c r="L47" s="1"/>
    </row>
    <row r="48" spans="2:12" ht="12.75">
      <c r="B48">
        <v>14</v>
      </c>
      <c r="C48">
        <v>0</v>
      </c>
      <c r="D48" s="1">
        <f t="shared" si="4"/>
        <v>1.7900000000000063</v>
      </c>
      <c r="E48" s="1">
        <f t="shared" si="5"/>
        <v>11.650000000000006</v>
      </c>
      <c r="F48" s="1">
        <f t="shared" si="6"/>
        <v>12.150000000000013</v>
      </c>
      <c r="G48" s="1">
        <f t="shared" si="7"/>
        <v>12.670000000000002</v>
      </c>
      <c r="H48" s="1">
        <f t="shared" si="8"/>
        <v>12.729999999999997</v>
      </c>
      <c r="I48" s="1">
        <f t="shared" si="9"/>
        <v>13.100000000000001</v>
      </c>
      <c r="J48" s="1">
        <f t="shared" si="10"/>
        <v>15.030000000000008</v>
      </c>
      <c r="K48" s="1"/>
      <c r="L48" s="1"/>
    </row>
    <row r="49" spans="2:12" ht="12.75">
      <c r="B49">
        <v>15</v>
      </c>
      <c r="C49">
        <v>0</v>
      </c>
      <c r="D49" s="1">
        <f t="shared" si="4"/>
        <v>1.7900000000000063</v>
      </c>
      <c r="E49" s="1">
        <f t="shared" si="5"/>
        <v>11.650000000000006</v>
      </c>
      <c r="F49" s="1">
        <f t="shared" si="6"/>
        <v>12.150000000000013</v>
      </c>
      <c r="G49" s="1">
        <f t="shared" si="7"/>
        <v>12.670000000000002</v>
      </c>
      <c r="H49" s="1">
        <f t="shared" si="8"/>
        <v>12.729999999999997</v>
      </c>
      <c r="I49" s="1">
        <f t="shared" si="9"/>
        <v>13.100000000000001</v>
      </c>
      <c r="J49" s="1">
        <f t="shared" si="10"/>
        <v>15.030000000000008</v>
      </c>
      <c r="K49" s="1"/>
      <c r="L49" s="1"/>
    </row>
    <row r="50" spans="2:12" ht="12.75">
      <c r="B50">
        <v>16</v>
      </c>
      <c r="C50">
        <v>0</v>
      </c>
      <c r="D50" s="1">
        <f t="shared" si="4"/>
        <v>1.7900000000000063</v>
      </c>
      <c r="E50" s="1">
        <f t="shared" si="5"/>
        <v>11.650000000000006</v>
      </c>
      <c r="F50" s="1">
        <f t="shared" si="6"/>
        <v>12.150000000000013</v>
      </c>
      <c r="G50" s="1">
        <f t="shared" si="7"/>
        <v>12.670000000000002</v>
      </c>
      <c r="H50" s="1">
        <f t="shared" si="8"/>
        <v>12.729999999999997</v>
      </c>
      <c r="I50" s="1">
        <f t="shared" si="9"/>
        <v>13.100000000000001</v>
      </c>
      <c r="J50" s="1">
        <f t="shared" si="10"/>
        <v>15.030000000000008</v>
      </c>
      <c r="K50" s="1"/>
      <c r="L50" s="1"/>
    </row>
    <row r="51" spans="2:12" ht="12.75">
      <c r="B51">
        <v>17</v>
      </c>
      <c r="C51">
        <v>0</v>
      </c>
      <c r="D51" s="1">
        <f t="shared" si="4"/>
        <v>1.7900000000000063</v>
      </c>
      <c r="E51" s="1">
        <f aca="true" t="shared" si="11" ref="E51:J53">E50+E22-$C22</f>
        <v>11.650000000000006</v>
      </c>
      <c r="F51" s="1">
        <f t="shared" si="11"/>
        <v>12.150000000000013</v>
      </c>
      <c r="G51" s="1">
        <f t="shared" si="11"/>
        <v>12.670000000000002</v>
      </c>
      <c r="H51" s="1">
        <f t="shared" si="11"/>
        <v>12.729999999999997</v>
      </c>
      <c r="I51" s="1">
        <f t="shared" si="11"/>
        <v>13.100000000000001</v>
      </c>
      <c r="J51" s="1">
        <f t="shared" si="11"/>
        <v>15.030000000000008</v>
      </c>
      <c r="K51" s="1"/>
      <c r="L51" s="1"/>
    </row>
    <row r="52" spans="2:12" ht="12.75">
      <c r="B52">
        <v>18</v>
      </c>
      <c r="C52">
        <v>0</v>
      </c>
      <c r="D52" s="1">
        <f t="shared" si="4"/>
        <v>1.7900000000000063</v>
      </c>
      <c r="E52" s="1">
        <f t="shared" si="11"/>
        <v>11.650000000000006</v>
      </c>
      <c r="F52" s="1">
        <f t="shared" si="11"/>
        <v>12.150000000000013</v>
      </c>
      <c r="G52" s="1">
        <f t="shared" si="11"/>
        <v>12.670000000000002</v>
      </c>
      <c r="H52" s="1">
        <f t="shared" si="11"/>
        <v>12.729999999999997</v>
      </c>
      <c r="I52" s="1">
        <f t="shared" si="11"/>
        <v>13.100000000000001</v>
      </c>
      <c r="J52" s="1">
        <f t="shared" si="11"/>
        <v>15.030000000000008</v>
      </c>
      <c r="K52" s="1"/>
      <c r="L52" s="1"/>
    </row>
    <row r="53" spans="2:12" ht="12.75">
      <c r="B53">
        <v>19</v>
      </c>
      <c r="C53">
        <v>0</v>
      </c>
      <c r="D53" s="1">
        <f t="shared" si="4"/>
        <v>1.7900000000000063</v>
      </c>
      <c r="E53" s="1">
        <f t="shared" si="11"/>
        <v>11.650000000000006</v>
      </c>
      <c r="F53" s="1">
        <f t="shared" si="11"/>
        <v>12.150000000000013</v>
      </c>
      <c r="G53" s="1">
        <f t="shared" si="11"/>
        <v>12.670000000000002</v>
      </c>
      <c r="H53" s="1">
        <f t="shared" si="11"/>
        <v>12.729999999999997</v>
      </c>
      <c r="I53" s="1">
        <f t="shared" si="11"/>
        <v>13.100000000000001</v>
      </c>
      <c r="J53" s="1">
        <f t="shared" si="11"/>
        <v>15.030000000000008</v>
      </c>
      <c r="K53" s="1"/>
      <c r="L53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P53"/>
  <sheetViews>
    <sheetView workbookViewId="0" topLeftCell="A19">
      <selection activeCell="A33" sqref="A33"/>
    </sheetView>
  </sheetViews>
  <sheetFormatPr defaultColWidth="9.140625" defaultRowHeight="12.75"/>
  <cols>
    <col min="10" max="10" width="9.57421875" style="0" bestFit="1" customWidth="1"/>
  </cols>
  <sheetData>
    <row r="5" spans="3:10" ht="12.75">
      <c r="C5" t="s">
        <v>9</v>
      </c>
      <c r="D5" t="s">
        <v>8</v>
      </c>
      <c r="E5" t="s">
        <v>4</v>
      </c>
      <c r="F5" t="s">
        <v>0</v>
      </c>
      <c r="G5" t="s">
        <v>12</v>
      </c>
      <c r="H5" t="s">
        <v>10</v>
      </c>
      <c r="I5" t="s">
        <v>3</v>
      </c>
      <c r="J5" t="s">
        <v>13</v>
      </c>
    </row>
    <row r="6" spans="2:14" ht="12.75">
      <c r="B6">
        <v>1</v>
      </c>
      <c r="C6" s="1">
        <v>55.49</v>
      </c>
      <c r="D6" s="1">
        <v>56.96</v>
      </c>
      <c r="E6" s="1">
        <v>58.01</v>
      </c>
      <c r="F6" s="1">
        <v>58.31</v>
      </c>
      <c r="G6" s="1">
        <v>57.4</v>
      </c>
      <c r="H6" s="1">
        <v>57.88</v>
      </c>
      <c r="I6" s="1">
        <v>57.77</v>
      </c>
      <c r="J6" s="1">
        <v>57.19</v>
      </c>
      <c r="K6" s="1"/>
      <c r="L6" s="1"/>
      <c r="M6" s="1"/>
      <c r="N6" s="1"/>
    </row>
    <row r="7" spans="2:14" ht="12.75">
      <c r="B7">
        <v>2</v>
      </c>
      <c r="C7" s="1">
        <v>51.22</v>
      </c>
      <c r="D7" s="1">
        <v>51.07</v>
      </c>
      <c r="E7" s="1">
        <v>52.78</v>
      </c>
      <c r="F7" s="1">
        <v>53.91</v>
      </c>
      <c r="G7" s="1">
        <v>51.22</v>
      </c>
      <c r="H7" s="1">
        <v>54.37</v>
      </c>
      <c r="I7" s="1">
        <v>54.91</v>
      </c>
      <c r="J7" s="1">
        <v>51.85</v>
      </c>
      <c r="K7" s="1"/>
      <c r="L7" s="1"/>
      <c r="M7" s="1"/>
      <c r="N7" s="1"/>
    </row>
    <row r="8" spans="2:14" ht="12.75">
      <c r="B8">
        <v>3</v>
      </c>
      <c r="C8" s="1">
        <v>50.88</v>
      </c>
      <c r="D8" s="1">
        <v>50.89</v>
      </c>
      <c r="E8" s="1">
        <v>51.33</v>
      </c>
      <c r="F8" s="1">
        <v>53.14</v>
      </c>
      <c r="G8" s="1">
        <v>50.97</v>
      </c>
      <c r="H8" s="1">
        <v>53.3</v>
      </c>
      <c r="I8" s="1">
        <v>53.83</v>
      </c>
      <c r="J8" s="1">
        <v>51.59</v>
      </c>
      <c r="K8" s="1"/>
      <c r="L8" s="1"/>
      <c r="M8" s="1"/>
      <c r="N8" s="1"/>
    </row>
    <row r="9" spans="2:14" ht="12.75">
      <c r="B9">
        <v>4</v>
      </c>
      <c r="C9" s="1">
        <v>50.65</v>
      </c>
      <c r="D9" s="1">
        <v>50.65</v>
      </c>
      <c r="E9" s="1">
        <v>51.07</v>
      </c>
      <c r="F9" s="1">
        <v>53.48</v>
      </c>
      <c r="G9" s="1">
        <v>51.38</v>
      </c>
      <c r="H9" s="1">
        <v>52.98</v>
      </c>
      <c r="I9" s="1">
        <v>56.82</v>
      </c>
      <c r="J9" s="1">
        <v>51.13</v>
      </c>
      <c r="K9" s="1"/>
      <c r="L9" s="1"/>
      <c r="M9" s="1"/>
      <c r="N9" s="1"/>
    </row>
    <row r="10" spans="2:14" ht="12.75">
      <c r="B10">
        <v>5</v>
      </c>
      <c r="C10" s="1">
        <v>51.04</v>
      </c>
      <c r="D10" s="1">
        <v>50.82</v>
      </c>
      <c r="E10" s="1">
        <v>50.98</v>
      </c>
      <c r="F10" s="1">
        <v>52.24</v>
      </c>
      <c r="G10" s="1">
        <v>51.82</v>
      </c>
      <c r="H10" s="1">
        <v>52.82</v>
      </c>
      <c r="I10" s="1">
        <v>56.97</v>
      </c>
      <c r="J10" s="1">
        <v>54.91</v>
      </c>
      <c r="K10" s="1"/>
      <c r="L10" s="1"/>
      <c r="M10" s="1"/>
      <c r="N10" s="1"/>
    </row>
    <row r="11" spans="2:14" ht="12.75">
      <c r="B11">
        <v>6</v>
      </c>
      <c r="C11" s="1">
        <v>50.64</v>
      </c>
      <c r="D11" s="1">
        <v>50.69</v>
      </c>
      <c r="E11" s="1">
        <v>50.97</v>
      </c>
      <c r="F11" s="1">
        <v>51.33</v>
      </c>
      <c r="G11" s="1">
        <v>51.54</v>
      </c>
      <c r="H11" s="1">
        <v>53.05</v>
      </c>
      <c r="I11" s="1">
        <v>56.54</v>
      </c>
      <c r="J11" s="1">
        <v>70.68</v>
      </c>
      <c r="K11" s="1"/>
      <c r="L11" s="1"/>
      <c r="M11" s="1"/>
      <c r="N11" s="1"/>
    </row>
    <row r="12" spans="2:14" ht="12.75">
      <c r="B12">
        <v>7</v>
      </c>
      <c r="C12" s="1">
        <v>50.33</v>
      </c>
      <c r="D12" s="1">
        <v>50.67</v>
      </c>
      <c r="E12" s="1">
        <v>50.42</v>
      </c>
      <c r="F12" s="1">
        <v>51.91</v>
      </c>
      <c r="G12" s="1">
        <v>51.8</v>
      </c>
      <c r="H12" s="1">
        <v>52.22</v>
      </c>
      <c r="I12" s="1">
        <v>57.19</v>
      </c>
      <c r="J12" s="1">
        <v>71.72</v>
      </c>
      <c r="K12" s="1"/>
      <c r="L12" s="1"/>
      <c r="M12" s="1"/>
      <c r="N12" s="1"/>
    </row>
    <row r="13" spans="2:14" ht="12.75">
      <c r="B13">
        <v>8</v>
      </c>
      <c r="C13" s="1">
        <v>50.9</v>
      </c>
      <c r="D13" s="1">
        <v>50.56</v>
      </c>
      <c r="E13" s="1">
        <v>51.01</v>
      </c>
      <c r="F13" s="1">
        <v>52.04</v>
      </c>
      <c r="G13" s="1">
        <v>51.91</v>
      </c>
      <c r="H13" s="1">
        <v>52.75</v>
      </c>
      <c r="I13" s="1">
        <v>57.01</v>
      </c>
      <c r="J13" s="1">
        <v>75.38</v>
      </c>
      <c r="K13" s="1"/>
      <c r="L13" s="1"/>
      <c r="M13" s="1"/>
      <c r="N13" s="1"/>
    </row>
    <row r="14" spans="2:12" ht="12.75">
      <c r="B14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12.75">
      <c r="B15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2.75">
      <c r="B16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6" ht="12.75">
      <c r="B17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N17" s="1"/>
      <c r="O17" s="1"/>
      <c r="P17" s="1"/>
    </row>
    <row r="18" spans="2:16" ht="12.75">
      <c r="B18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N18" s="1"/>
      <c r="O18" s="1"/>
      <c r="P18" s="1"/>
    </row>
    <row r="19" spans="2:16" ht="12.75">
      <c r="B19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N19" s="1"/>
      <c r="O19" s="1"/>
      <c r="P19" s="1"/>
    </row>
    <row r="20" spans="2:16" ht="12.75">
      <c r="B20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N20" s="1"/>
      <c r="O20" s="1"/>
      <c r="P20" s="1"/>
    </row>
    <row r="21" spans="2:16" ht="12.75">
      <c r="B21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N21" s="1"/>
      <c r="O21" s="1"/>
      <c r="P21" s="1"/>
    </row>
    <row r="22" spans="2:16" ht="12.75">
      <c r="B22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N22" s="1"/>
      <c r="O22" s="1"/>
      <c r="P22" s="1"/>
    </row>
    <row r="23" spans="2:16" ht="12.75">
      <c r="B2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N23" s="1"/>
      <c r="O23" s="1"/>
      <c r="P23" s="1"/>
    </row>
    <row r="24" spans="2:16" ht="12.75">
      <c r="B24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N24" s="1"/>
      <c r="O24" s="1"/>
      <c r="P24" s="1"/>
    </row>
    <row r="26" spans="3:12" ht="12.75">
      <c r="C26" s="1">
        <f aca="true" t="shared" si="0" ref="C26:L26">C27-SUM(C6:C24)</f>
        <v>0.82000000000005</v>
      </c>
      <c r="D26" s="1">
        <f t="shared" si="0"/>
        <v>205.8739999999999</v>
      </c>
      <c r="E26" s="1">
        <f t="shared" si="0"/>
        <v>209.58700000000005</v>
      </c>
      <c r="F26" s="1">
        <f t="shared" si="0"/>
        <v>205.75600000000003</v>
      </c>
      <c r="G26" s="1">
        <f t="shared" si="0"/>
        <v>214.98599999999988</v>
      </c>
      <c r="H26" s="1">
        <f t="shared" si="0"/>
        <v>205.30499999999995</v>
      </c>
      <c r="I26" s="1">
        <f t="shared" si="0"/>
        <v>186.31500000000005</v>
      </c>
      <c r="J26" s="1">
        <f t="shared" si="0"/>
        <v>154.6300000000001</v>
      </c>
      <c r="K26" s="1">
        <f t="shared" si="0"/>
        <v>639.798</v>
      </c>
      <c r="L26" s="1">
        <f t="shared" si="0"/>
        <v>663.017</v>
      </c>
    </row>
    <row r="27" spans="3:12" ht="12.75">
      <c r="C27" s="1">
        <v>411.97</v>
      </c>
      <c r="D27" s="1">
        <v>618.184</v>
      </c>
      <c r="E27" s="1">
        <v>626.157</v>
      </c>
      <c r="F27" s="1">
        <v>632.116</v>
      </c>
      <c r="G27" s="1">
        <v>633.026</v>
      </c>
      <c r="H27" s="1">
        <v>634.675</v>
      </c>
      <c r="I27" s="1">
        <v>637.355</v>
      </c>
      <c r="J27" s="1">
        <v>639.08</v>
      </c>
      <c r="K27" s="1">
        <v>639.798</v>
      </c>
      <c r="L27" s="1">
        <v>663.017</v>
      </c>
    </row>
    <row r="28" spans="4:12" ht="12.75">
      <c r="D28" s="1"/>
      <c r="E28" s="1"/>
      <c r="F28" s="1"/>
      <c r="G28" s="1"/>
      <c r="H28" s="1"/>
      <c r="I28" s="1"/>
      <c r="J28" s="1"/>
      <c r="K28" s="1"/>
      <c r="L28" s="1"/>
    </row>
    <row r="32" spans="3:12" ht="12.75">
      <c r="C32" s="1">
        <v>2.6</v>
      </c>
      <c r="D32" s="1">
        <v>-0.83</v>
      </c>
      <c r="E32" s="1">
        <v>1.35</v>
      </c>
      <c r="F32" s="1">
        <v>1.78</v>
      </c>
      <c r="G32" s="1">
        <v>11.74</v>
      </c>
      <c r="H32" s="1">
        <v>1.27</v>
      </c>
      <c r="I32" s="1">
        <v>0.28</v>
      </c>
      <c r="J32" s="1">
        <v>-0.23</v>
      </c>
      <c r="K32" s="1">
        <f>K26-$C$26</f>
        <v>638.978</v>
      </c>
      <c r="L32" s="1">
        <f>L26-$C$26</f>
        <v>662.197</v>
      </c>
    </row>
    <row r="33" spans="3:12" ht="12.75">
      <c r="C33" t="str">
        <f>C5</f>
        <v>Mike</v>
      </c>
      <c r="D33" t="str">
        <f aca="true" t="shared" si="1" ref="D33:L33">D5</f>
        <v>Nalle</v>
      </c>
      <c r="E33" t="str">
        <f t="shared" si="1"/>
        <v>Arttu</v>
      </c>
      <c r="F33" t="str">
        <f t="shared" si="1"/>
        <v>Murcus</v>
      </c>
      <c r="G33" t="str">
        <f t="shared" si="1"/>
        <v>Big</v>
      </c>
      <c r="H33" t="str">
        <f t="shared" si="1"/>
        <v>Massa</v>
      </c>
      <c r="I33" t="str">
        <f t="shared" si="1"/>
        <v>Heke</v>
      </c>
      <c r="J33" t="str">
        <f t="shared" si="1"/>
        <v>Velpert</v>
      </c>
      <c r="K33">
        <f t="shared" si="1"/>
        <v>0</v>
      </c>
      <c r="L33">
        <f t="shared" si="1"/>
        <v>0</v>
      </c>
    </row>
    <row r="34" spans="2:12" ht="12.75">
      <c r="B34">
        <v>0</v>
      </c>
      <c r="C34">
        <v>0</v>
      </c>
      <c r="D34">
        <v>-1</v>
      </c>
      <c r="E34">
        <v>1</v>
      </c>
      <c r="F34">
        <v>2.5</v>
      </c>
      <c r="G34">
        <v>2</v>
      </c>
      <c r="H34">
        <v>1.5</v>
      </c>
      <c r="I34">
        <v>0.5</v>
      </c>
      <c r="J34">
        <v>-0.5</v>
      </c>
      <c r="K34">
        <v>3.5</v>
      </c>
      <c r="L34">
        <v>1.5</v>
      </c>
    </row>
    <row r="35" spans="2:12" ht="12.75">
      <c r="B35">
        <v>1</v>
      </c>
      <c r="C35">
        <v>0</v>
      </c>
      <c r="D35" s="1">
        <f aca="true" t="shared" si="2" ref="D35:L35">D6-$C$6+D32</f>
        <v>0.6399999999999989</v>
      </c>
      <c r="E35" s="1">
        <f t="shared" si="2"/>
        <v>3.869999999999996</v>
      </c>
      <c r="F35" s="1">
        <f t="shared" si="2"/>
        <v>4.6000000000000005</v>
      </c>
      <c r="G35" s="1">
        <f t="shared" si="2"/>
        <v>13.649999999999997</v>
      </c>
      <c r="H35" s="1">
        <f t="shared" si="2"/>
        <v>3.6600000000000006</v>
      </c>
      <c r="I35" s="1">
        <f t="shared" si="2"/>
        <v>2.5600000000000014</v>
      </c>
      <c r="J35" s="1">
        <f t="shared" si="2"/>
        <v>1.4699999999999958</v>
      </c>
      <c r="K35" s="1">
        <f t="shared" si="2"/>
        <v>583.4879999999999</v>
      </c>
      <c r="L35" s="1">
        <f t="shared" si="2"/>
        <v>606.707</v>
      </c>
    </row>
    <row r="36" spans="2:12" ht="12.75">
      <c r="B36">
        <v>2</v>
      </c>
      <c r="C36">
        <v>0</v>
      </c>
      <c r="D36" s="1">
        <f aca="true" t="shared" si="3" ref="D36:D53">D35+D7-$C7</f>
        <v>0.490000000000002</v>
      </c>
      <c r="E36" s="1">
        <f aca="true" t="shared" si="4" ref="E36:E53">E35+E7-$C7</f>
        <v>5.43</v>
      </c>
      <c r="F36" s="1">
        <f aca="true" t="shared" si="5" ref="F36:F53">F35+F7-$C7</f>
        <v>7.289999999999999</v>
      </c>
      <c r="G36" s="1">
        <f aca="true" t="shared" si="6" ref="G36:G53">G35+G7-$C7</f>
        <v>13.649999999999991</v>
      </c>
      <c r="H36" s="1">
        <f aca="true" t="shared" si="7" ref="H36:H53">H35+H7-$C7</f>
        <v>6.810000000000002</v>
      </c>
      <c r="I36" s="1">
        <f aca="true" t="shared" si="8" ref="I36:I53">I35+I7-$C7</f>
        <v>6.25</v>
      </c>
      <c r="J36" s="1">
        <f aca="true" t="shared" si="9" ref="J36:J53">J35+J7-$C7</f>
        <v>2.1000000000000014</v>
      </c>
      <c r="K36" s="1">
        <f aca="true" t="shared" si="10" ref="K36:K53">K35+K7-$C7</f>
        <v>532.2679999999999</v>
      </c>
      <c r="L36" s="1">
        <f aca="true" t="shared" si="11" ref="L36:L48">L35+L7-$C7</f>
        <v>555.487</v>
      </c>
    </row>
    <row r="37" spans="2:12" ht="12.75">
      <c r="B37">
        <v>3</v>
      </c>
      <c r="C37">
        <v>0</v>
      </c>
      <c r="D37" s="1">
        <f t="shared" si="3"/>
        <v>0.5</v>
      </c>
      <c r="E37" s="1">
        <f t="shared" si="4"/>
        <v>5.8799999999999955</v>
      </c>
      <c r="F37" s="1">
        <f t="shared" si="5"/>
        <v>9.549999999999997</v>
      </c>
      <c r="G37" s="1">
        <f t="shared" si="6"/>
        <v>13.739999999999988</v>
      </c>
      <c r="H37" s="1">
        <f t="shared" si="7"/>
        <v>9.229999999999997</v>
      </c>
      <c r="I37" s="1">
        <f t="shared" si="8"/>
        <v>9.199999999999996</v>
      </c>
      <c r="J37" s="1">
        <f t="shared" si="9"/>
        <v>2.8100000000000023</v>
      </c>
      <c r="K37" s="1">
        <f t="shared" si="10"/>
        <v>481.3879999999999</v>
      </c>
      <c r="L37" s="1">
        <f t="shared" si="11"/>
        <v>504.60699999999997</v>
      </c>
    </row>
    <row r="38" spans="2:12" ht="12.75">
      <c r="B38">
        <v>4</v>
      </c>
      <c r="C38">
        <v>0</v>
      </c>
      <c r="D38" s="1">
        <f t="shared" si="3"/>
        <v>0.5</v>
      </c>
      <c r="E38" s="1">
        <f t="shared" si="4"/>
        <v>6.299999999999997</v>
      </c>
      <c r="F38" s="1">
        <f t="shared" si="5"/>
        <v>12.379999999999995</v>
      </c>
      <c r="G38" s="1">
        <f t="shared" si="6"/>
        <v>14.469999999999992</v>
      </c>
      <c r="H38" s="1">
        <f t="shared" si="7"/>
        <v>11.559999999999995</v>
      </c>
      <c r="I38" s="1">
        <f t="shared" si="8"/>
        <v>15.369999999999997</v>
      </c>
      <c r="J38" s="1">
        <f t="shared" si="9"/>
        <v>3.2900000000000063</v>
      </c>
      <c r="K38" s="1">
        <f t="shared" si="10"/>
        <v>430.73799999999994</v>
      </c>
      <c r="L38" s="1">
        <f t="shared" si="11"/>
        <v>453.957</v>
      </c>
    </row>
    <row r="39" spans="2:12" ht="12.75">
      <c r="B39">
        <v>5</v>
      </c>
      <c r="C39">
        <v>0</v>
      </c>
      <c r="D39" s="1">
        <f t="shared" si="3"/>
        <v>0.28000000000000114</v>
      </c>
      <c r="E39" s="1">
        <f t="shared" si="4"/>
        <v>6.239999999999995</v>
      </c>
      <c r="F39" s="1">
        <f t="shared" si="5"/>
        <v>13.580000000000005</v>
      </c>
      <c r="G39" s="1">
        <f t="shared" si="6"/>
        <v>15.249999999999993</v>
      </c>
      <c r="H39" s="1">
        <f t="shared" si="7"/>
        <v>13.339999999999996</v>
      </c>
      <c r="I39" s="1">
        <f t="shared" si="8"/>
        <v>21.300000000000004</v>
      </c>
      <c r="J39" s="1">
        <f t="shared" si="9"/>
        <v>7.160000000000004</v>
      </c>
      <c r="K39" s="1">
        <f t="shared" si="10"/>
        <v>379.6979999999999</v>
      </c>
      <c r="L39" s="1">
        <f t="shared" si="11"/>
        <v>402.917</v>
      </c>
    </row>
    <row r="40" spans="2:12" ht="12.75">
      <c r="B40">
        <v>6</v>
      </c>
      <c r="C40">
        <v>0</v>
      </c>
      <c r="D40" s="1">
        <f t="shared" si="3"/>
        <v>0.3299999999999983</v>
      </c>
      <c r="E40" s="1">
        <f t="shared" si="4"/>
        <v>6.569999999999993</v>
      </c>
      <c r="F40" s="1">
        <f t="shared" si="5"/>
        <v>14.269999999999996</v>
      </c>
      <c r="G40" s="1">
        <f t="shared" si="6"/>
        <v>16.14999999999999</v>
      </c>
      <c r="H40" s="1">
        <f t="shared" si="7"/>
        <v>15.749999999999986</v>
      </c>
      <c r="I40" s="1">
        <f t="shared" si="8"/>
        <v>27.200000000000003</v>
      </c>
      <c r="J40" s="1">
        <f t="shared" si="9"/>
        <v>27.200000000000003</v>
      </c>
      <c r="K40" s="1">
        <f t="shared" si="10"/>
        <v>329.05799999999994</v>
      </c>
      <c r="L40" s="1">
        <f t="shared" si="11"/>
        <v>352.277</v>
      </c>
    </row>
    <row r="41" spans="2:12" ht="12.75">
      <c r="B41">
        <v>7</v>
      </c>
      <c r="C41">
        <v>0</v>
      </c>
      <c r="D41" s="1">
        <f t="shared" si="3"/>
        <v>0.6700000000000017</v>
      </c>
      <c r="E41" s="1">
        <f t="shared" si="4"/>
        <v>6.659999999999997</v>
      </c>
      <c r="F41" s="1">
        <f t="shared" si="5"/>
        <v>15.849999999999994</v>
      </c>
      <c r="G41" s="1">
        <f t="shared" si="6"/>
        <v>17.61999999999999</v>
      </c>
      <c r="H41" s="1">
        <f t="shared" si="7"/>
        <v>17.639999999999986</v>
      </c>
      <c r="I41" s="1">
        <f t="shared" si="8"/>
        <v>34.06</v>
      </c>
      <c r="J41" s="1">
        <f t="shared" si="9"/>
        <v>48.59</v>
      </c>
      <c r="K41" s="1">
        <f t="shared" si="10"/>
        <v>278.72799999999995</v>
      </c>
      <c r="L41" s="1">
        <f t="shared" si="11"/>
        <v>301.947</v>
      </c>
    </row>
    <row r="42" spans="2:12" ht="12.75">
      <c r="B42">
        <v>8</v>
      </c>
      <c r="C42">
        <v>0</v>
      </c>
      <c r="D42" s="1">
        <f t="shared" si="3"/>
        <v>0.3300000000000054</v>
      </c>
      <c r="E42" s="1">
        <f t="shared" si="4"/>
        <v>6.769999999999996</v>
      </c>
      <c r="F42" s="1">
        <f t="shared" si="5"/>
        <v>16.989999999999988</v>
      </c>
      <c r="G42" s="1">
        <f t="shared" si="6"/>
        <v>18.62999999999999</v>
      </c>
      <c r="H42" s="1">
        <f t="shared" si="7"/>
        <v>19.489999999999988</v>
      </c>
      <c r="I42" s="1">
        <f t="shared" si="8"/>
        <v>40.169999999999995</v>
      </c>
      <c r="J42" s="1">
        <f t="shared" si="9"/>
        <v>73.07</v>
      </c>
      <c r="K42" s="1">
        <f t="shared" si="10"/>
        <v>227.82799999999995</v>
      </c>
      <c r="L42" s="1">
        <f t="shared" si="11"/>
        <v>251.047</v>
      </c>
    </row>
    <row r="43" spans="2:12" ht="12.75">
      <c r="B43">
        <v>9</v>
      </c>
      <c r="C43">
        <v>0</v>
      </c>
      <c r="D43" s="1">
        <f t="shared" si="3"/>
        <v>0.3300000000000054</v>
      </c>
      <c r="E43" s="1">
        <f t="shared" si="4"/>
        <v>6.769999999999996</v>
      </c>
      <c r="F43" s="1">
        <f t="shared" si="5"/>
        <v>16.989999999999988</v>
      </c>
      <c r="G43" s="1">
        <f t="shared" si="6"/>
        <v>18.62999999999999</v>
      </c>
      <c r="H43" s="1">
        <f t="shared" si="7"/>
        <v>19.489999999999988</v>
      </c>
      <c r="I43" s="1">
        <f t="shared" si="8"/>
        <v>40.169999999999995</v>
      </c>
      <c r="J43" s="1">
        <f t="shared" si="9"/>
        <v>73.07</v>
      </c>
      <c r="K43" s="1">
        <f t="shared" si="10"/>
        <v>227.82799999999995</v>
      </c>
      <c r="L43" s="1">
        <f t="shared" si="11"/>
        <v>251.047</v>
      </c>
    </row>
    <row r="44" spans="2:12" ht="12.75">
      <c r="B44">
        <v>10</v>
      </c>
      <c r="C44">
        <v>0</v>
      </c>
      <c r="D44" s="1">
        <f t="shared" si="3"/>
        <v>0.3300000000000054</v>
      </c>
      <c r="E44" s="1">
        <f t="shared" si="4"/>
        <v>6.769999999999996</v>
      </c>
      <c r="F44" s="1">
        <f t="shared" si="5"/>
        <v>16.989999999999988</v>
      </c>
      <c r="G44" s="1">
        <f t="shared" si="6"/>
        <v>18.62999999999999</v>
      </c>
      <c r="H44" s="1">
        <f t="shared" si="7"/>
        <v>19.489999999999988</v>
      </c>
      <c r="I44" s="1">
        <f t="shared" si="8"/>
        <v>40.169999999999995</v>
      </c>
      <c r="J44" s="1">
        <f t="shared" si="9"/>
        <v>73.07</v>
      </c>
      <c r="K44" s="1">
        <f t="shared" si="10"/>
        <v>227.82799999999995</v>
      </c>
      <c r="L44" s="1">
        <f t="shared" si="11"/>
        <v>251.047</v>
      </c>
    </row>
    <row r="45" spans="2:12" ht="12.75">
      <c r="B45">
        <v>11</v>
      </c>
      <c r="C45">
        <v>0</v>
      </c>
      <c r="D45" s="1">
        <f t="shared" si="3"/>
        <v>0.3300000000000054</v>
      </c>
      <c r="E45" s="1">
        <f t="shared" si="4"/>
        <v>6.769999999999996</v>
      </c>
      <c r="F45" s="1">
        <f t="shared" si="5"/>
        <v>16.989999999999988</v>
      </c>
      <c r="G45" s="1">
        <f t="shared" si="6"/>
        <v>18.62999999999999</v>
      </c>
      <c r="H45" s="1">
        <f t="shared" si="7"/>
        <v>19.489999999999988</v>
      </c>
      <c r="I45" s="1">
        <f t="shared" si="8"/>
        <v>40.169999999999995</v>
      </c>
      <c r="J45" s="1">
        <f t="shared" si="9"/>
        <v>73.07</v>
      </c>
      <c r="K45" s="1">
        <f t="shared" si="10"/>
        <v>227.82799999999995</v>
      </c>
      <c r="L45" s="1">
        <f t="shared" si="11"/>
        <v>251.047</v>
      </c>
    </row>
    <row r="46" spans="2:12" ht="12.75">
      <c r="B46">
        <v>12</v>
      </c>
      <c r="C46">
        <v>0</v>
      </c>
      <c r="D46" s="1">
        <f t="shared" si="3"/>
        <v>0.3300000000000054</v>
      </c>
      <c r="E46" s="1">
        <f t="shared" si="4"/>
        <v>6.769999999999996</v>
      </c>
      <c r="F46" s="1">
        <f t="shared" si="5"/>
        <v>16.989999999999988</v>
      </c>
      <c r="G46" s="1">
        <f t="shared" si="6"/>
        <v>18.62999999999999</v>
      </c>
      <c r="H46" s="1">
        <f t="shared" si="7"/>
        <v>19.489999999999988</v>
      </c>
      <c r="I46" s="1">
        <f t="shared" si="8"/>
        <v>40.169999999999995</v>
      </c>
      <c r="J46" s="1">
        <f t="shared" si="9"/>
        <v>73.07</v>
      </c>
      <c r="K46" s="1">
        <f t="shared" si="10"/>
        <v>227.82799999999995</v>
      </c>
      <c r="L46" s="1">
        <f t="shared" si="11"/>
        <v>251.047</v>
      </c>
    </row>
    <row r="47" spans="2:12" ht="12.75">
      <c r="B47">
        <v>13</v>
      </c>
      <c r="C47">
        <v>0</v>
      </c>
      <c r="D47" s="1">
        <f t="shared" si="3"/>
        <v>0.3300000000000054</v>
      </c>
      <c r="E47" s="1">
        <f t="shared" si="4"/>
        <v>6.769999999999996</v>
      </c>
      <c r="F47" s="1">
        <f t="shared" si="5"/>
        <v>16.989999999999988</v>
      </c>
      <c r="G47" s="1">
        <f t="shared" si="6"/>
        <v>18.62999999999999</v>
      </c>
      <c r="H47" s="1">
        <f t="shared" si="7"/>
        <v>19.489999999999988</v>
      </c>
      <c r="I47" s="1">
        <f t="shared" si="8"/>
        <v>40.169999999999995</v>
      </c>
      <c r="J47" s="1">
        <f t="shared" si="9"/>
        <v>73.07</v>
      </c>
      <c r="K47" s="1">
        <f t="shared" si="10"/>
        <v>227.82799999999995</v>
      </c>
      <c r="L47" s="1">
        <f t="shared" si="11"/>
        <v>251.047</v>
      </c>
    </row>
    <row r="48" spans="2:12" ht="12.75">
      <c r="B48">
        <v>14</v>
      </c>
      <c r="C48">
        <v>0</v>
      </c>
      <c r="D48" s="1">
        <f t="shared" si="3"/>
        <v>0.3300000000000054</v>
      </c>
      <c r="E48" s="1">
        <f t="shared" si="4"/>
        <v>6.769999999999996</v>
      </c>
      <c r="F48" s="1">
        <f t="shared" si="5"/>
        <v>16.989999999999988</v>
      </c>
      <c r="G48" s="1">
        <f t="shared" si="6"/>
        <v>18.62999999999999</v>
      </c>
      <c r="H48" s="1">
        <f t="shared" si="7"/>
        <v>19.489999999999988</v>
      </c>
      <c r="I48" s="1">
        <f t="shared" si="8"/>
        <v>40.169999999999995</v>
      </c>
      <c r="J48" s="1">
        <f t="shared" si="9"/>
        <v>73.07</v>
      </c>
      <c r="K48" s="1">
        <f t="shared" si="10"/>
        <v>227.82799999999995</v>
      </c>
      <c r="L48" s="1">
        <f t="shared" si="11"/>
        <v>251.047</v>
      </c>
    </row>
    <row r="49" spans="2:12" ht="12.75">
      <c r="B49">
        <v>15</v>
      </c>
      <c r="C49">
        <v>0</v>
      </c>
      <c r="D49" s="1">
        <f t="shared" si="3"/>
        <v>0.3300000000000054</v>
      </c>
      <c r="E49" s="1">
        <f t="shared" si="4"/>
        <v>6.769999999999996</v>
      </c>
      <c r="F49" s="1">
        <f t="shared" si="5"/>
        <v>16.989999999999988</v>
      </c>
      <c r="G49" s="1">
        <f t="shared" si="6"/>
        <v>18.62999999999999</v>
      </c>
      <c r="H49" s="1">
        <f t="shared" si="7"/>
        <v>19.489999999999988</v>
      </c>
      <c r="I49" s="1">
        <f t="shared" si="8"/>
        <v>40.169999999999995</v>
      </c>
      <c r="J49" s="1">
        <f t="shared" si="9"/>
        <v>73.07</v>
      </c>
      <c r="K49" s="1">
        <f t="shared" si="10"/>
        <v>227.82799999999995</v>
      </c>
      <c r="L49" s="1">
        <f>L48+L20-$C20-C21</f>
        <v>251.047</v>
      </c>
    </row>
    <row r="50" spans="2:12" ht="12.75">
      <c r="B50">
        <v>16</v>
      </c>
      <c r="C50">
        <v>0</v>
      </c>
      <c r="D50" s="1">
        <f t="shared" si="3"/>
        <v>0.3300000000000054</v>
      </c>
      <c r="E50" s="1">
        <f t="shared" si="4"/>
        <v>6.769999999999996</v>
      </c>
      <c r="F50" s="1">
        <f t="shared" si="5"/>
        <v>16.989999999999988</v>
      </c>
      <c r="G50" s="1">
        <f t="shared" si="6"/>
        <v>18.62999999999999</v>
      </c>
      <c r="H50" s="1">
        <f t="shared" si="7"/>
        <v>19.489999999999988</v>
      </c>
      <c r="I50" s="1">
        <f t="shared" si="8"/>
        <v>40.169999999999995</v>
      </c>
      <c r="J50" s="1">
        <f t="shared" si="9"/>
        <v>73.07</v>
      </c>
      <c r="K50" s="1">
        <f t="shared" si="10"/>
        <v>227.82799999999995</v>
      </c>
      <c r="L50" s="1">
        <f>L49+L21-$C21</f>
        <v>251.047</v>
      </c>
    </row>
    <row r="51" spans="2:12" ht="12.75">
      <c r="B51">
        <v>17</v>
      </c>
      <c r="C51">
        <v>0</v>
      </c>
      <c r="D51" s="1">
        <f t="shared" si="3"/>
        <v>0.3300000000000054</v>
      </c>
      <c r="E51" s="1">
        <f t="shared" si="4"/>
        <v>6.769999999999996</v>
      </c>
      <c r="F51" s="1">
        <f t="shared" si="5"/>
        <v>16.989999999999988</v>
      </c>
      <c r="G51" s="1">
        <f t="shared" si="6"/>
        <v>18.62999999999999</v>
      </c>
      <c r="H51" s="1">
        <f t="shared" si="7"/>
        <v>19.489999999999988</v>
      </c>
      <c r="I51" s="1">
        <f t="shared" si="8"/>
        <v>40.169999999999995</v>
      </c>
      <c r="J51" s="1">
        <f t="shared" si="9"/>
        <v>73.07</v>
      </c>
      <c r="K51" s="1">
        <f t="shared" si="10"/>
        <v>227.82799999999995</v>
      </c>
      <c r="L51" s="1">
        <f>L50+L22-$C22</f>
        <v>251.047</v>
      </c>
    </row>
    <row r="52" spans="2:12" ht="12.75">
      <c r="B52">
        <v>18</v>
      </c>
      <c r="C52">
        <v>0</v>
      </c>
      <c r="D52" s="1">
        <f t="shared" si="3"/>
        <v>0.3300000000000054</v>
      </c>
      <c r="E52" s="1">
        <f t="shared" si="4"/>
        <v>6.769999999999996</v>
      </c>
      <c r="F52" s="1">
        <f t="shared" si="5"/>
        <v>16.989999999999988</v>
      </c>
      <c r="G52" s="1">
        <f t="shared" si="6"/>
        <v>18.62999999999999</v>
      </c>
      <c r="H52" s="1">
        <f t="shared" si="7"/>
        <v>19.489999999999988</v>
      </c>
      <c r="I52" s="1">
        <f t="shared" si="8"/>
        <v>40.169999999999995</v>
      </c>
      <c r="J52" s="1">
        <f t="shared" si="9"/>
        <v>73.07</v>
      </c>
      <c r="K52" s="1">
        <f t="shared" si="10"/>
        <v>227.82799999999995</v>
      </c>
      <c r="L52" s="1">
        <f>L51+L23-$C23</f>
        <v>251.047</v>
      </c>
    </row>
    <row r="53" spans="2:12" ht="12.75">
      <c r="B53">
        <v>19</v>
      </c>
      <c r="C53">
        <v>0</v>
      </c>
      <c r="D53" s="1">
        <f t="shared" si="3"/>
        <v>0.3300000000000054</v>
      </c>
      <c r="E53" s="1">
        <f t="shared" si="4"/>
        <v>6.769999999999996</v>
      </c>
      <c r="F53" s="1">
        <f t="shared" si="5"/>
        <v>16.989999999999988</v>
      </c>
      <c r="G53" s="1">
        <f t="shared" si="6"/>
        <v>18.62999999999999</v>
      </c>
      <c r="H53" s="1">
        <f t="shared" si="7"/>
        <v>19.489999999999988</v>
      </c>
      <c r="I53" s="1">
        <f t="shared" si="8"/>
        <v>40.169999999999995</v>
      </c>
      <c r="J53" s="1">
        <f t="shared" si="9"/>
        <v>73.07</v>
      </c>
      <c r="K53" s="1">
        <f t="shared" si="10"/>
        <v>227.82799999999995</v>
      </c>
      <c r="L53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P53"/>
  <sheetViews>
    <sheetView workbookViewId="0" topLeftCell="A17">
      <selection activeCell="A34" sqref="A34"/>
    </sheetView>
  </sheetViews>
  <sheetFormatPr defaultColWidth="9.140625" defaultRowHeight="12.75"/>
  <cols>
    <col min="10" max="10" width="9.57421875" style="0" bestFit="1" customWidth="1"/>
  </cols>
  <sheetData>
    <row r="5" spans="3:10" ht="12.75">
      <c r="C5" t="s">
        <v>12</v>
      </c>
      <c r="D5" t="s">
        <v>0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</row>
    <row r="6" spans="2:14" ht="12.75">
      <c r="B6">
        <v>1</v>
      </c>
      <c r="C6" s="1">
        <v>58.29</v>
      </c>
      <c r="D6" s="1">
        <v>57.1</v>
      </c>
      <c r="E6" s="1">
        <v>57.84</v>
      </c>
      <c r="F6" s="1">
        <v>58.99</v>
      </c>
      <c r="G6" s="1">
        <v>59.14</v>
      </c>
      <c r="H6" s="1">
        <v>56.78</v>
      </c>
      <c r="I6" s="1">
        <v>56.24</v>
      </c>
      <c r="J6" s="1">
        <v>61.78</v>
      </c>
      <c r="K6" s="1"/>
      <c r="L6" s="1"/>
      <c r="M6" s="1"/>
      <c r="N6" s="1"/>
    </row>
    <row r="7" spans="2:14" ht="12.75">
      <c r="B7">
        <v>2</v>
      </c>
      <c r="C7" s="1">
        <v>54.02</v>
      </c>
      <c r="D7" s="1">
        <v>51.64</v>
      </c>
      <c r="E7" s="1">
        <v>52.66</v>
      </c>
      <c r="F7" s="1">
        <v>53.08</v>
      </c>
      <c r="G7" s="1">
        <v>53.09</v>
      </c>
      <c r="H7" s="1">
        <v>51.4</v>
      </c>
      <c r="I7" s="1">
        <v>51.33</v>
      </c>
      <c r="J7" s="1">
        <v>56.89</v>
      </c>
      <c r="K7" s="1"/>
      <c r="L7" s="1"/>
      <c r="M7" s="1"/>
      <c r="N7" s="1"/>
    </row>
    <row r="8" spans="2:14" ht="12.75">
      <c r="B8">
        <v>3</v>
      </c>
      <c r="C8" s="1">
        <v>53.66</v>
      </c>
      <c r="D8" s="1">
        <v>51.39</v>
      </c>
      <c r="E8" s="1">
        <v>51.81</v>
      </c>
      <c r="F8" s="1">
        <v>52.06</v>
      </c>
      <c r="G8" s="1">
        <v>53.15</v>
      </c>
      <c r="H8" s="1">
        <v>50.95</v>
      </c>
      <c r="I8" s="1">
        <v>51.6</v>
      </c>
      <c r="J8" s="1">
        <v>55.73</v>
      </c>
      <c r="K8" s="1"/>
      <c r="L8" s="1"/>
      <c r="M8" s="1"/>
      <c r="N8" s="1"/>
    </row>
    <row r="9" spans="2:14" ht="12.75">
      <c r="B9">
        <v>4</v>
      </c>
      <c r="C9" s="1">
        <v>53.65</v>
      </c>
      <c r="D9" s="1">
        <v>51.97</v>
      </c>
      <c r="E9" s="1">
        <v>51.78</v>
      </c>
      <c r="F9" s="1">
        <v>52.39</v>
      </c>
      <c r="G9" s="1">
        <v>52.25</v>
      </c>
      <c r="H9" s="1">
        <v>51.13</v>
      </c>
      <c r="I9" s="1">
        <v>52.54</v>
      </c>
      <c r="J9" s="1">
        <v>57.18</v>
      </c>
      <c r="K9" s="1"/>
      <c r="L9" s="1"/>
      <c r="M9" s="1"/>
      <c r="N9" s="1"/>
    </row>
    <row r="10" spans="2:14" ht="12.75">
      <c r="B10">
        <v>5</v>
      </c>
      <c r="C10" s="1">
        <v>52.05</v>
      </c>
      <c r="D10" s="1">
        <v>55.42</v>
      </c>
      <c r="E10" s="1">
        <v>53.33</v>
      </c>
      <c r="F10" s="1">
        <v>52.15</v>
      </c>
      <c r="G10" s="1">
        <v>52.16</v>
      </c>
      <c r="H10" s="1">
        <v>57.3</v>
      </c>
      <c r="I10" s="1">
        <v>58.37</v>
      </c>
      <c r="J10" s="1">
        <v>57</v>
      </c>
      <c r="K10" s="1"/>
      <c r="L10" s="1"/>
      <c r="M10" s="1"/>
      <c r="N10" s="1"/>
    </row>
    <row r="11" spans="2:14" ht="12.75">
      <c r="B11">
        <v>6</v>
      </c>
      <c r="C11" s="1">
        <v>52.9</v>
      </c>
      <c r="D11" s="1">
        <v>51.8</v>
      </c>
      <c r="E11" s="1">
        <v>51.75</v>
      </c>
      <c r="F11" s="1">
        <v>53.39</v>
      </c>
      <c r="G11" s="1">
        <v>53.01</v>
      </c>
      <c r="H11" s="1">
        <v>53.39</v>
      </c>
      <c r="I11" s="1">
        <v>51.14</v>
      </c>
      <c r="J11" s="1">
        <v>57</v>
      </c>
      <c r="K11" s="1"/>
      <c r="L11" s="1"/>
      <c r="M11" s="1"/>
      <c r="N11" s="1"/>
    </row>
    <row r="12" spans="2:14" ht="12.75">
      <c r="B12">
        <v>7</v>
      </c>
      <c r="C12" s="1">
        <v>52.21</v>
      </c>
      <c r="D12" s="1">
        <v>51.64</v>
      </c>
      <c r="E12" s="1">
        <v>51.19</v>
      </c>
      <c r="F12" s="1">
        <v>52.33</v>
      </c>
      <c r="G12" s="1">
        <v>52.77</v>
      </c>
      <c r="H12" s="1">
        <v>50.54</v>
      </c>
      <c r="I12" s="1">
        <v>54.93</v>
      </c>
      <c r="J12" s="1">
        <v>57.6</v>
      </c>
      <c r="K12" s="1"/>
      <c r="L12" s="1"/>
      <c r="M12" s="1"/>
      <c r="N12" s="1"/>
    </row>
    <row r="13" spans="2:14" ht="12.75">
      <c r="B13">
        <v>8</v>
      </c>
      <c r="C13" s="1">
        <v>51.49</v>
      </c>
      <c r="D13" s="1">
        <v>51.6</v>
      </c>
      <c r="E13" s="1">
        <v>51.84</v>
      </c>
      <c r="F13" s="1">
        <v>51.48</v>
      </c>
      <c r="G13" s="1">
        <v>53.47</v>
      </c>
      <c r="H13" s="1">
        <v>57.15</v>
      </c>
      <c r="I13" s="1">
        <v>53.91</v>
      </c>
      <c r="J13" s="1">
        <v>56.82</v>
      </c>
      <c r="K13" s="1"/>
      <c r="L13" s="1"/>
      <c r="M13" s="1"/>
      <c r="N13" s="1"/>
    </row>
    <row r="14" spans="2:12" ht="12.75">
      <c r="B14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12.75">
      <c r="B15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2.75">
      <c r="B16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6" ht="12.75">
      <c r="B17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N17" s="1"/>
      <c r="O17" s="1"/>
      <c r="P17" s="1"/>
    </row>
    <row r="18" spans="2:16" ht="12.75">
      <c r="B18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N18" s="1"/>
      <c r="O18" s="1"/>
      <c r="P18" s="1"/>
    </row>
    <row r="19" spans="2:16" ht="12.75">
      <c r="B19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N19" s="1"/>
      <c r="O19" s="1"/>
      <c r="P19" s="1"/>
    </row>
    <row r="20" spans="2:16" ht="12.75">
      <c r="B20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N20" s="1"/>
      <c r="O20" s="1"/>
      <c r="P20" s="1"/>
    </row>
    <row r="21" spans="2:16" ht="12.75">
      <c r="B21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N21" s="1"/>
      <c r="O21" s="1"/>
      <c r="P21" s="1"/>
    </row>
    <row r="22" spans="2:16" ht="12.75">
      <c r="B22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N22" s="1"/>
      <c r="O22" s="1"/>
      <c r="P22" s="1"/>
    </row>
    <row r="23" spans="2:16" ht="12.75">
      <c r="B2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N23" s="1"/>
      <c r="O23" s="1"/>
      <c r="P23" s="1"/>
    </row>
    <row r="24" spans="2:16" ht="12.75">
      <c r="B24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N24" s="1"/>
      <c r="O24" s="1"/>
      <c r="P24" s="1"/>
    </row>
    <row r="26" spans="3:12" ht="12.75">
      <c r="C26" s="1">
        <f aca="true" t="shared" si="0" ref="C26:L26">C27-SUM(C6:C24)</f>
        <v>186.86900000000003</v>
      </c>
      <c r="D26" s="1">
        <f t="shared" si="0"/>
        <v>195.62399999999997</v>
      </c>
      <c r="E26" s="1">
        <f t="shared" si="0"/>
        <v>203.957</v>
      </c>
      <c r="F26" s="1">
        <f t="shared" si="0"/>
        <v>206.24600000000004</v>
      </c>
      <c r="G26" s="1">
        <f t="shared" si="0"/>
        <v>203.986</v>
      </c>
      <c r="H26" s="1">
        <f t="shared" si="0"/>
        <v>206.03499999999997</v>
      </c>
      <c r="I26" s="1">
        <f t="shared" si="0"/>
        <v>207.29500000000007</v>
      </c>
      <c r="J26" s="1">
        <f t="shared" si="0"/>
        <v>179.07999999999998</v>
      </c>
      <c r="K26" s="1">
        <f t="shared" si="0"/>
        <v>639.798</v>
      </c>
      <c r="L26" s="1">
        <f t="shared" si="0"/>
        <v>663.017</v>
      </c>
    </row>
    <row r="27" spans="3:12" ht="12.75">
      <c r="C27" s="1">
        <v>615.139</v>
      </c>
      <c r="D27" s="1">
        <v>618.184</v>
      </c>
      <c r="E27" s="1">
        <v>626.157</v>
      </c>
      <c r="F27" s="1">
        <v>632.116</v>
      </c>
      <c r="G27" s="1">
        <v>633.026</v>
      </c>
      <c r="H27" s="1">
        <v>634.675</v>
      </c>
      <c r="I27" s="1">
        <v>637.355</v>
      </c>
      <c r="J27" s="1">
        <v>639.08</v>
      </c>
      <c r="K27" s="1">
        <v>639.798</v>
      </c>
      <c r="L27" s="1">
        <v>663.017</v>
      </c>
    </row>
    <row r="28" spans="4:12" ht="12.75">
      <c r="D28" s="1"/>
      <c r="E28" s="1"/>
      <c r="F28" s="1"/>
      <c r="G28" s="1"/>
      <c r="H28" s="1"/>
      <c r="I28" s="1"/>
      <c r="J28" s="1"/>
      <c r="K28" s="1"/>
      <c r="L28" s="1"/>
    </row>
    <row r="32" spans="3:12" ht="12.75">
      <c r="C32" s="1">
        <v>2.6</v>
      </c>
      <c r="D32" s="1">
        <v>8.47</v>
      </c>
      <c r="E32" s="1">
        <v>10.78</v>
      </c>
      <c r="F32" s="1">
        <v>11.09</v>
      </c>
      <c r="G32" s="1">
        <v>10.78</v>
      </c>
      <c r="H32" s="1">
        <v>11.25</v>
      </c>
      <c r="I32" s="1">
        <v>11.45</v>
      </c>
      <c r="J32" s="1">
        <v>-8.38</v>
      </c>
      <c r="K32" s="1">
        <f>K26-$C$26</f>
        <v>452.929</v>
      </c>
      <c r="L32" s="1">
        <f>L26-$C$26</f>
        <v>476.148</v>
      </c>
    </row>
    <row r="33" spans="3:12" ht="12.75">
      <c r="C33" t="str">
        <f aca="true" t="shared" si="1" ref="C33:L33">C5</f>
        <v>Big</v>
      </c>
      <c r="D33" t="str">
        <f t="shared" si="1"/>
        <v>Murcus</v>
      </c>
      <c r="E33" t="str">
        <f t="shared" si="1"/>
        <v>Alex jr</v>
      </c>
      <c r="F33" t="str">
        <f t="shared" si="1"/>
        <v>Luigi</v>
      </c>
      <c r="G33" t="str">
        <f t="shared" si="1"/>
        <v>Maxus</v>
      </c>
      <c r="H33" t="str">
        <f t="shared" si="1"/>
        <v>Wolfgang</v>
      </c>
      <c r="I33" t="str">
        <f t="shared" si="1"/>
        <v>Jules</v>
      </c>
      <c r="J33" t="str">
        <f t="shared" si="1"/>
        <v>Aynton</v>
      </c>
      <c r="K33">
        <f t="shared" si="1"/>
        <v>0</v>
      </c>
      <c r="L33">
        <f t="shared" si="1"/>
        <v>0</v>
      </c>
    </row>
    <row r="34" spans="2:12" ht="12.75">
      <c r="B34">
        <v>0</v>
      </c>
      <c r="C34">
        <v>0</v>
      </c>
      <c r="D34">
        <v>-1</v>
      </c>
      <c r="E34">
        <v>1</v>
      </c>
      <c r="F34">
        <v>2</v>
      </c>
      <c r="G34">
        <v>0.5</v>
      </c>
      <c r="H34">
        <v>2.5</v>
      </c>
      <c r="I34">
        <v>-0.5</v>
      </c>
      <c r="J34">
        <v>1.5</v>
      </c>
      <c r="K34">
        <v>3.5</v>
      </c>
      <c r="L34">
        <v>1.5</v>
      </c>
    </row>
    <row r="35" spans="2:12" ht="12.75">
      <c r="B35">
        <v>1</v>
      </c>
      <c r="C35">
        <v>0</v>
      </c>
      <c r="D35" s="1">
        <f aca="true" t="shared" si="2" ref="D35:L35">D6-$C$6+D32</f>
        <v>7.280000000000003</v>
      </c>
      <c r="E35" s="1">
        <f t="shared" si="2"/>
        <v>10.330000000000004</v>
      </c>
      <c r="F35" s="1">
        <f t="shared" si="2"/>
        <v>11.790000000000003</v>
      </c>
      <c r="G35" s="1">
        <f t="shared" si="2"/>
        <v>11.63</v>
      </c>
      <c r="H35" s="1">
        <f t="shared" si="2"/>
        <v>9.740000000000002</v>
      </c>
      <c r="I35" s="1">
        <f t="shared" si="2"/>
        <v>9.400000000000002</v>
      </c>
      <c r="J35" s="1">
        <f t="shared" si="2"/>
        <v>-4.889999999999999</v>
      </c>
      <c r="K35" s="1">
        <f t="shared" si="2"/>
        <v>394.63899999999995</v>
      </c>
      <c r="L35" s="1">
        <f t="shared" si="2"/>
        <v>417.858</v>
      </c>
    </row>
    <row r="36" spans="2:12" ht="12.75">
      <c r="B36">
        <v>2</v>
      </c>
      <c r="C36">
        <v>0</v>
      </c>
      <c r="D36" s="1">
        <f aca="true" t="shared" si="3" ref="D36:D48">D35+D7-$C7</f>
        <v>4.899999999999999</v>
      </c>
      <c r="E36" s="1">
        <f aca="true" t="shared" si="4" ref="E36:E48">E35+E7-$C7</f>
        <v>8.969999999999999</v>
      </c>
      <c r="F36" s="1">
        <f aca="true" t="shared" si="5" ref="F36:F48">F35+F7-$C7</f>
        <v>10.850000000000001</v>
      </c>
      <c r="G36" s="1">
        <f aca="true" t="shared" si="6" ref="G36:G48">G35+G7-$C7</f>
        <v>10.699999999999996</v>
      </c>
      <c r="H36" s="1">
        <f aca="true" t="shared" si="7" ref="H36:H48">H35+H7-$C7</f>
        <v>7.119999999999997</v>
      </c>
      <c r="I36" s="1">
        <f aca="true" t="shared" si="8" ref="I36:I48">I35+I7-$C7</f>
        <v>6.710000000000001</v>
      </c>
      <c r="J36" s="1">
        <f aca="true" t="shared" si="9" ref="J36:J48">J35+J7-$C7</f>
        <v>-2.020000000000003</v>
      </c>
      <c r="K36" s="1">
        <f aca="true" t="shared" si="10" ref="K36:K48">K35+K7-$C7</f>
        <v>340.61899999999997</v>
      </c>
      <c r="L36" s="1">
        <f aca="true" t="shared" si="11" ref="L36:L48">L35+L7-$C7</f>
        <v>363.838</v>
      </c>
    </row>
    <row r="37" spans="2:12" ht="12.75">
      <c r="B37">
        <v>3</v>
      </c>
      <c r="C37">
        <v>0</v>
      </c>
      <c r="D37" s="1">
        <f t="shared" si="3"/>
        <v>2.6300000000000026</v>
      </c>
      <c r="E37" s="1">
        <f t="shared" si="4"/>
        <v>7.1200000000000045</v>
      </c>
      <c r="F37" s="1">
        <f t="shared" si="5"/>
        <v>9.250000000000007</v>
      </c>
      <c r="G37" s="1">
        <f t="shared" si="6"/>
        <v>10.189999999999998</v>
      </c>
      <c r="H37" s="1">
        <f t="shared" si="7"/>
        <v>4.410000000000004</v>
      </c>
      <c r="I37" s="1">
        <f t="shared" si="8"/>
        <v>4.650000000000006</v>
      </c>
      <c r="J37" s="1">
        <f t="shared" si="9"/>
        <v>0.04999999999999716</v>
      </c>
      <c r="K37" s="1">
        <f t="shared" si="10"/>
        <v>286.95899999999995</v>
      </c>
      <c r="L37" s="1">
        <f t="shared" si="11"/>
        <v>310.178</v>
      </c>
    </row>
    <row r="38" spans="2:12" ht="12.75">
      <c r="B38">
        <v>4</v>
      </c>
      <c r="C38">
        <v>0</v>
      </c>
      <c r="D38" s="1">
        <f t="shared" si="3"/>
        <v>0.9500000000000028</v>
      </c>
      <c r="E38" s="1">
        <f t="shared" si="4"/>
        <v>5.250000000000007</v>
      </c>
      <c r="F38" s="1">
        <f t="shared" si="5"/>
        <v>7.990000000000009</v>
      </c>
      <c r="G38" s="1">
        <f t="shared" si="6"/>
        <v>8.79</v>
      </c>
      <c r="H38" s="1">
        <f t="shared" si="7"/>
        <v>1.8900000000000077</v>
      </c>
      <c r="I38" s="1">
        <f t="shared" si="8"/>
        <v>3.5400000000000063</v>
      </c>
      <c r="J38" s="1">
        <f t="shared" si="9"/>
        <v>3.5799999999999983</v>
      </c>
      <c r="K38" s="1">
        <f t="shared" si="10"/>
        <v>233.30899999999994</v>
      </c>
      <c r="L38" s="1">
        <f t="shared" si="11"/>
        <v>256.528</v>
      </c>
    </row>
    <row r="39" spans="2:12" ht="12.75">
      <c r="B39">
        <v>5</v>
      </c>
      <c r="C39">
        <v>0</v>
      </c>
      <c r="D39" s="1">
        <f t="shared" si="3"/>
        <v>4.320000000000007</v>
      </c>
      <c r="E39" s="1">
        <f t="shared" si="4"/>
        <v>6.530000000000008</v>
      </c>
      <c r="F39" s="1">
        <f t="shared" si="5"/>
        <v>8.09000000000001</v>
      </c>
      <c r="G39" s="1">
        <f t="shared" si="6"/>
        <v>8.899999999999999</v>
      </c>
      <c r="H39" s="1">
        <f t="shared" si="7"/>
        <v>7.140000000000008</v>
      </c>
      <c r="I39" s="1">
        <f t="shared" si="8"/>
        <v>9.860000000000007</v>
      </c>
      <c r="J39" s="1">
        <f t="shared" si="9"/>
        <v>8.530000000000001</v>
      </c>
      <c r="K39" s="1">
        <f t="shared" si="10"/>
        <v>181.25899999999996</v>
      </c>
      <c r="L39" s="1">
        <f t="shared" si="11"/>
        <v>204.478</v>
      </c>
    </row>
    <row r="40" spans="2:12" ht="12.75">
      <c r="B40">
        <v>6</v>
      </c>
      <c r="C40">
        <v>0</v>
      </c>
      <c r="D40" s="1">
        <f t="shared" si="3"/>
        <v>3.220000000000006</v>
      </c>
      <c r="E40" s="1">
        <f t="shared" si="4"/>
        <v>5.38000000000001</v>
      </c>
      <c r="F40" s="1">
        <f t="shared" si="5"/>
        <v>8.580000000000013</v>
      </c>
      <c r="G40" s="1">
        <f t="shared" si="6"/>
        <v>9.009999999999998</v>
      </c>
      <c r="H40" s="1">
        <f t="shared" si="7"/>
        <v>7.63000000000001</v>
      </c>
      <c r="I40" s="1">
        <f t="shared" si="8"/>
        <v>8.100000000000009</v>
      </c>
      <c r="J40" s="1">
        <f t="shared" si="9"/>
        <v>12.630000000000003</v>
      </c>
      <c r="K40" s="1">
        <f t="shared" si="10"/>
        <v>128.35899999999995</v>
      </c>
      <c r="L40" s="1">
        <f t="shared" si="11"/>
        <v>151.578</v>
      </c>
    </row>
    <row r="41" spans="2:12" ht="12.75">
      <c r="B41">
        <v>7</v>
      </c>
      <c r="C41">
        <v>0</v>
      </c>
      <c r="D41" s="1">
        <f t="shared" si="3"/>
        <v>2.6500000000000057</v>
      </c>
      <c r="E41" s="1">
        <f t="shared" si="4"/>
        <v>4.3600000000000065</v>
      </c>
      <c r="F41" s="1">
        <f t="shared" si="5"/>
        <v>8.70000000000001</v>
      </c>
      <c r="G41" s="1">
        <f t="shared" si="6"/>
        <v>9.57</v>
      </c>
      <c r="H41" s="1">
        <f t="shared" si="7"/>
        <v>5.960000000000008</v>
      </c>
      <c r="I41" s="1">
        <f t="shared" si="8"/>
        <v>10.820000000000007</v>
      </c>
      <c r="J41" s="1">
        <f t="shared" si="9"/>
        <v>18.020000000000003</v>
      </c>
      <c r="K41" s="1">
        <f t="shared" si="10"/>
        <v>76.14899999999994</v>
      </c>
      <c r="L41" s="1">
        <f t="shared" si="11"/>
        <v>99.368</v>
      </c>
    </row>
    <row r="42" spans="2:12" ht="12.75">
      <c r="B42">
        <v>8</v>
      </c>
      <c r="C42">
        <v>0</v>
      </c>
      <c r="D42" s="1">
        <f t="shared" si="3"/>
        <v>2.760000000000005</v>
      </c>
      <c r="E42" s="1">
        <f t="shared" si="4"/>
        <v>4.710000000000008</v>
      </c>
      <c r="F42" s="1">
        <f t="shared" si="5"/>
        <v>8.690000000000005</v>
      </c>
      <c r="G42" s="1">
        <f t="shared" si="6"/>
        <v>11.549999999999997</v>
      </c>
      <c r="H42" s="1">
        <f t="shared" si="7"/>
        <v>11.620000000000005</v>
      </c>
      <c r="I42" s="1">
        <f t="shared" si="8"/>
        <v>13.240000000000002</v>
      </c>
      <c r="J42" s="1">
        <f t="shared" si="9"/>
        <v>23.35</v>
      </c>
      <c r="K42" s="1">
        <f t="shared" si="10"/>
        <v>24.658999999999942</v>
      </c>
      <c r="L42" s="1">
        <f t="shared" si="11"/>
        <v>47.87799999999999</v>
      </c>
    </row>
    <row r="43" spans="2:12" ht="12.75">
      <c r="B43">
        <v>9</v>
      </c>
      <c r="C43">
        <v>0</v>
      </c>
      <c r="D43" s="1">
        <f t="shared" si="3"/>
        <v>2.760000000000005</v>
      </c>
      <c r="E43" s="1">
        <f t="shared" si="4"/>
        <v>4.710000000000008</v>
      </c>
      <c r="F43" s="1">
        <f t="shared" si="5"/>
        <v>8.690000000000005</v>
      </c>
      <c r="G43" s="1">
        <f t="shared" si="6"/>
        <v>11.549999999999997</v>
      </c>
      <c r="H43" s="1">
        <f t="shared" si="7"/>
        <v>11.620000000000005</v>
      </c>
      <c r="I43" s="1">
        <f t="shared" si="8"/>
        <v>13.240000000000002</v>
      </c>
      <c r="J43" s="1">
        <f t="shared" si="9"/>
        <v>23.35</v>
      </c>
      <c r="K43" s="1">
        <f t="shared" si="10"/>
        <v>24.658999999999942</v>
      </c>
      <c r="L43" s="1">
        <f t="shared" si="11"/>
        <v>47.87799999999999</v>
      </c>
    </row>
    <row r="44" spans="2:12" ht="12.75">
      <c r="B44">
        <v>10</v>
      </c>
      <c r="C44">
        <v>0</v>
      </c>
      <c r="D44" s="1">
        <f t="shared" si="3"/>
        <v>2.760000000000005</v>
      </c>
      <c r="E44" s="1">
        <f t="shared" si="4"/>
        <v>4.710000000000008</v>
      </c>
      <c r="F44" s="1">
        <f t="shared" si="5"/>
        <v>8.690000000000005</v>
      </c>
      <c r="G44" s="1">
        <f t="shared" si="6"/>
        <v>11.549999999999997</v>
      </c>
      <c r="H44" s="1">
        <f t="shared" si="7"/>
        <v>11.620000000000005</v>
      </c>
      <c r="I44" s="1">
        <f t="shared" si="8"/>
        <v>13.240000000000002</v>
      </c>
      <c r="J44" s="1">
        <f t="shared" si="9"/>
        <v>23.35</v>
      </c>
      <c r="K44" s="1">
        <f t="shared" si="10"/>
        <v>24.658999999999942</v>
      </c>
      <c r="L44" s="1">
        <f t="shared" si="11"/>
        <v>47.87799999999999</v>
      </c>
    </row>
    <row r="45" spans="2:12" ht="12.75">
      <c r="B45">
        <v>11</v>
      </c>
      <c r="C45">
        <v>0</v>
      </c>
      <c r="D45" s="1">
        <f t="shared" si="3"/>
        <v>2.760000000000005</v>
      </c>
      <c r="E45" s="1">
        <f t="shared" si="4"/>
        <v>4.710000000000008</v>
      </c>
      <c r="F45" s="1">
        <f t="shared" si="5"/>
        <v>8.690000000000005</v>
      </c>
      <c r="G45" s="1">
        <f t="shared" si="6"/>
        <v>11.549999999999997</v>
      </c>
      <c r="H45" s="1">
        <f t="shared" si="7"/>
        <v>11.620000000000005</v>
      </c>
      <c r="I45" s="1">
        <f t="shared" si="8"/>
        <v>13.240000000000002</v>
      </c>
      <c r="J45" s="1">
        <f t="shared" si="9"/>
        <v>23.35</v>
      </c>
      <c r="K45" s="1">
        <f t="shared" si="10"/>
        <v>24.658999999999942</v>
      </c>
      <c r="L45" s="1">
        <f t="shared" si="11"/>
        <v>47.87799999999999</v>
      </c>
    </row>
    <row r="46" spans="2:12" ht="12.75">
      <c r="B46">
        <v>12</v>
      </c>
      <c r="C46">
        <v>0</v>
      </c>
      <c r="D46" s="1">
        <f t="shared" si="3"/>
        <v>2.760000000000005</v>
      </c>
      <c r="E46" s="1">
        <f t="shared" si="4"/>
        <v>4.710000000000008</v>
      </c>
      <c r="F46" s="1">
        <f t="shared" si="5"/>
        <v>8.690000000000005</v>
      </c>
      <c r="G46" s="1">
        <f t="shared" si="6"/>
        <v>11.549999999999997</v>
      </c>
      <c r="H46" s="1">
        <f t="shared" si="7"/>
        <v>11.620000000000005</v>
      </c>
      <c r="I46" s="1">
        <f t="shared" si="8"/>
        <v>13.240000000000002</v>
      </c>
      <c r="J46" s="1">
        <f t="shared" si="9"/>
        <v>23.35</v>
      </c>
      <c r="K46" s="1">
        <f t="shared" si="10"/>
        <v>24.658999999999942</v>
      </c>
      <c r="L46" s="1">
        <f t="shared" si="11"/>
        <v>47.87799999999999</v>
      </c>
    </row>
    <row r="47" spans="2:12" ht="12.75">
      <c r="B47">
        <v>13</v>
      </c>
      <c r="C47">
        <v>0</v>
      </c>
      <c r="D47" s="1">
        <f t="shared" si="3"/>
        <v>2.760000000000005</v>
      </c>
      <c r="E47" s="1">
        <f t="shared" si="4"/>
        <v>4.710000000000008</v>
      </c>
      <c r="F47" s="1">
        <f t="shared" si="5"/>
        <v>8.690000000000005</v>
      </c>
      <c r="G47" s="1">
        <f t="shared" si="6"/>
        <v>11.549999999999997</v>
      </c>
      <c r="H47" s="1">
        <f t="shared" si="7"/>
        <v>11.620000000000005</v>
      </c>
      <c r="I47" s="1">
        <f t="shared" si="8"/>
        <v>13.240000000000002</v>
      </c>
      <c r="J47" s="1">
        <f t="shared" si="9"/>
        <v>23.35</v>
      </c>
      <c r="K47" s="1">
        <f t="shared" si="10"/>
        <v>24.658999999999942</v>
      </c>
      <c r="L47" s="1">
        <f t="shared" si="11"/>
        <v>47.87799999999999</v>
      </c>
    </row>
    <row r="48" spans="2:12" ht="12.75">
      <c r="B48">
        <v>14</v>
      </c>
      <c r="C48">
        <v>0</v>
      </c>
      <c r="D48" s="1">
        <f t="shared" si="3"/>
        <v>2.760000000000005</v>
      </c>
      <c r="E48" s="1">
        <f t="shared" si="4"/>
        <v>4.710000000000008</v>
      </c>
      <c r="F48" s="1">
        <f t="shared" si="5"/>
        <v>8.690000000000005</v>
      </c>
      <c r="G48" s="1">
        <f t="shared" si="6"/>
        <v>11.549999999999997</v>
      </c>
      <c r="H48" s="1">
        <f t="shared" si="7"/>
        <v>11.620000000000005</v>
      </c>
      <c r="I48" s="1">
        <f t="shared" si="8"/>
        <v>13.240000000000002</v>
      </c>
      <c r="J48" s="1">
        <f t="shared" si="9"/>
        <v>23.35</v>
      </c>
      <c r="K48" s="1">
        <f t="shared" si="10"/>
        <v>24.658999999999942</v>
      </c>
      <c r="L48" s="1">
        <f t="shared" si="11"/>
        <v>47.87799999999999</v>
      </c>
    </row>
    <row r="49" spans="2:12" ht="12.75">
      <c r="B49">
        <v>15</v>
      </c>
      <c r="C49">
        <v>0</v>
      </c>
      <c r="D49" s="1">
        <f aca="true" t="shared" si="12" ref="D49:K53">D48+D20-$C20</f>
        <v>2.760000000000005</v>
      </c>
      <c r="E49" s="1">
        <f t="shared" si="12"/>
        <v>4.710000000000008</v>
      </c>
      <c r="F49" s="1">
        <f t="shared" si="12"/>
        <v>8.690000000000005</v>
      </c>
      <c r="G49" s="1">
        <f t="shared" si="12"/>
        <v>11.549999999999997</v>
      </c>
      <c r="H49" s="1">
        <f t="shared" si="12"/>
        <v>11.620000000000005</v>
      </c>
      <c r="I49" s="1">
        <f t="shared" si="12"/>
        <v>13.240000000000002</v>
      </c>
      <c r="J49" s="1">
        <f t="shared" si="12"/>
        <v>23.35</v>
      </c>
      <c r="K49" s="1">
        <f t="shared" si="12"/>
        <v>24.658999999999942</v>
      </c>
      <c r="L49" s="1">
        <f>L48+L20-$C20-C21</f>
        <v>47.87799999999999</v>
      </c>
    </row>
    <row r="50" spans="2:12" ht="12.75">
      <c r="B50">
        <v>16</v>
      </c>
      <c r="C50">
        <v>0</v>
      </c>
      <c r="D50" s="1">
        <f t="shared" si="12"/>
        <v>2.760000000000005</v>
      </c>
      <c r="E50" s="1">
        <f t="shared" si="12"/>
        <v>4.710000000000008</v>
      </c>
      <c r="F50" s="1">
        <f t="shared" si="12"/>
        <v>8.690000000000005</v>
      </c>
      <c r="G50" s="1">
        <f t="shared" si="12"/>
        <v>11.549999999999997</v>
      </c>
      <c r="H50" s="1">
        <f t="shared" si="12"/>
        <v>11.620000000000005</v>
      </c>
      <c r="I50" s="1">
        <f t="shared" si="12"/>
        <v>13.240000000000002</v>
      </c>
      <c r="J50" s="1">
        <f t="shared" si="12"/>
        <v>23.35</v>
      </c>
      <c r="K50" s="1">
        <f t="shared" si="12"/>
        <v>24.658999999999942</v>
      </c>
      <c r="L50" s="1">
        <f>L49+L21-$C21</f>
        <v>47.87799999999999</v>
      </c>
    </row>
    <row r="51" spans="2:12" ht="12.75">
      <c r="B51">
        <v>17</v>
      </c>
      <c r="C51">
        <v>0</v>
      </c>
      <c r="D51" s="1">
        <f t="shared" si="12"/>
        <v>2.760000000000005</v>
      </c>
      <c r="E51" s="1">
        <f t="shared" si="12"/>
        <v>4.710000000000008</v>
      </c>
      <c r="F51" s="1">
        <f t="shared" si="12"/>
        <v>8.690000000000005</v>
      </c>
      <c r="G51" s="1">
        <f t="shared" si="12"/>
        <v>11.549999999999997</v>
      </c>
      <c r="H51" s="1">
        <f t="shared" si="12"/>
        <v>11.620000000000005</v>
      </c>
      <c r="I51" s="1">
        <f t="shared" si="12"/>
        <v>13.240000000000002</v>
      </c>
      <c r="J51" s="1">
        <f t="shared" si="12"/>
        <v>23.35</v>
      </c>
      <c r="K51" s="1">
        <f t="shared" si="12"/>
        <v>24.658999999999942</v>
      </c>
      <c r="L51" s="1">
        <f>L50+L22-$C22</f>
        <v>47.87799999999999</v>
      </c>
    </row>
    <row r="52" spans="2:12" ht="12.75">
      <c r="B52">
        <v>18</v>
      </c>
      <c r="C52">
        <v>0</v>
      </c>
      <c r="D52" s="1">
        <f t="shared" si="12"/>
        <v>2.760000000000005</v>
      </c>
      <c r="E52" s="1">
        <f t="shared" si="12"/>
        <v>4.710000000000008</v>
      </c>
      <c r="F52" s="1">
        <f t="shared" si="12"/>
        <v>8.690000000000005</v>
      </c>
      <c r="G52" s="1">
        <f t="shared" si="12"/>
        <v>11.549999999999997</v>
      </c>
      <c r="H52" s="1">
        <f t="shared" si="12"/>
        <v>11.620000000000005</v>
      </c>
      <c r="I52" s="1">
        <f t="shared" si="12"/>
        <v>13.240000000000002</v>
      </c>
      <c r="J52" s="1">
        <f t="shared" si="12"/>
        <v>23.35</v>
      </c>
      <c r="K52" s="1">
        <f t="shared" si="12"/>
        <v>24.658999999999942</v>
      </c>
      <c r="L52" s="1">
        <f>L51+L23-$C23</f>
        <v>47.87799999999999</v>
      </c>
    </row>
    <row r="53" spans="2:12" ht="12.75">
      <c r="B53">
        <v>19</v>
      </c>
      <c r="C53">
        <v>0</v>
      </c>
      <c r="D53" s="1">
        <f t="shared" si="12"/>
        <v>2.760000000000005</v>
      </c>
      <c r="E53" s="1">
        <f t="shared" si="12"/>
        <v>4.710000000000008</v>
      </c>
      <c r="F53" s="1">
        <f t="shared" si="12"/>
        <v>8.690000000000005</v>
      </c>
      <c r="G53" s="1">
        <f t="shared" si="12"/>
        <v>11.549999999999997</v>
      </c>
      <c r="H53" s="1">
        <f t="shared" si="12"/>
        <v>11.620000000000005</v>
      </c>
      <c r="I53" s="1">
        <f t="shared" si="12"/>
        <v>13.240000000000002</v>
      </c>
      <c r="J53" s="1">
        <f t="shared" si="12"/>
        <v>23.35</v>
      </c>
      <c r="K53" s="1">
        <f t="shared" si="12"/>
        <v>24.658999999999942</v>
      </c>
      <c r="L5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</cp:lastModifiedBy>
  <dcterms:created xsi:type="dcterms:W3CDTF">2011-01-16T20:15:41Z</dcterms:created>
  <dcterms:modified xsi:type="dcterms:W3CDTF">2011-09-27T18:03:03Z</dcterms:modified>
  <cp:category/>
  <cp:version/>
  <cp:contentType/>
  <cp:contentStatus/>
</cp:coreProperties>
</file>